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58" activeTab="0"/>
  </bookViews>
  <sheets>
    <sheet name="informacje ogólne" sheetId="1" r:id="rId1"/>
    <sheet name="budynki" sheetId="2" r:id="rId2"/>
    <sheet name="elektronika " sheetId="3" r:id="rId3"/>
    <sheet name="środki trwałe" sheetId="4" r:id="rId4"/>
    <sheet name="gotówka" sheetId="5" state="hidden" r:id="rId5"/>
    <sheet name="pojazdy" sheetId="6" r:id="rId6"/>
    <sheet name="maszyny" sheetId="7" r:id="rId7"/>
    <sheet name="szkody" sheetId="8" r:id="rId8"/>
  </sheets>
  <definedNames>
    <definedName name="_xlnm.Print_Area" localSheetId="1">'budynki'!$A$1:$AE$111</definedName>
    <definedName name="_xlnm.Print_Area" localSheetId="2">'elektronika '!$A$1:$D$112</definedName>
    <definedName name="_xlnm.Print_Area" localSheetId="4">'gotówka'!$A$1:$F$21</definedName>
    <definedName name="_xlnm.Print_Area" localSheetId="5">'pojazdy'!$A$1:$AA$26</definedName>
    <definedName name="_xlnm.Print_Area" localSheetId="3">'środki trwałe'!$A$1:$K$15</definedName>
    <definedName name="Excel_BuiltIn__FilterDatabase">'elektronika '!$A$5:$IG$5</definedName>
  </definedNames>
  <calcPr fullCalcOnLoad="1"/>
</workbook>
</file>

<file path=xl/sharedStrings.xml><?xml version="1.0" encoding="utf-8"?>
<sst xmlns="http://schemas.openxmlformats.org/spreadsheetml/2006/main" count="2691" uniqueCount="668">
  <si>
    <t>Informacje ogólne do oceny ryzyka w Gminie Waganiec</t>
  </si>
  <si>
    <t>Lp.</t>
  </si>
  <si>
    <t>Nazwa jednostki</t>
  </si>
  <si>
    <t>Adres</t>
  </si>
  <si>
    <t>NIP</t>
  </si>
  <si>
    <t>REGON</t>
  </si>
  <si>
    <t>PKD</t>
  </si>
  <si>
    <t>Rodzaj prowadzonej działalności (opisowo)</t>
  </si>
  <si>
    <t>Liczba pracowników</t>
  </si>
  <si>
    <t>Liczba uczniów/ wychowanków/ pensjonariuszy</t>
  </si>
  <si>
    <t>Elementy mające wpływ na ocenę ryzyka</t>
  </si>
  <si>
    <t>Czy w konstrukcji budynków występuje płyta warstwowa? (Jeśli tak, to proszę wpisać rodzaj wypełnienia)</t>
  </si>
  <si>
    <t>Czy od 1997 r. wystąpiło w jednostce ryzyko powodzi? (Jeśli tak, to proszę wpisać kiedy oraz wysokość strat)</t>
  </si>
  <si>
    <t>Wysokość rocznego budżetu</t>
  </si>
  <si>
    <t>Planowane imprezy w ciągu roku (nie biletowane i nie podlegające ubezpieczeniu obowiązkowemu OC)</t>
  </si>
  <si>
    <t>Urząd Gminy</t>
  </si>
  <si>
    <t>ul. Dworcowa 11
87-731 Waganiec</t>
  </si>
  <si>
    <t>891-12-90-314</t>
  </si>
  <si>
    <t>8411Z</t>
  </si>
  <si>
    <t>kierowanie podstawowymi rodzajami działalności publicznej</t>
  </si>
  <si>
    <t>place zabaw, oczyszczalnia ścieków</t>
  </si>
  <si>
    <t>NIE</t>
  </si>
  <si>
    <t>Gminna Biblioteka Publiczna</t>
  </si>
  <si>
    <t>ul. Dworcowa 9
87-731 Waganiec</t>
  </si>
  <si>
    <t>891-15-44-772</t>
  </si>
  <si>
    <t xml:space="preserve"> 911362979</t>
  </si>
  <si>
    <t xml:space="preserve"> 9101A</t>
  </si>
  <si>
    <t>działalność bibliotek</t>
  </si>
  <si>
    <t>-</t>
  </si>
  <si>
    <t>Gminny Ośrodek Pomocy Społecznej</t>
  </si>
  <si>
    <t>ul. Dworcowa 7
87-731 Waganiec</t>
  </si>
  <si>
    <t>891-14-11-864</t>
  </si>
  <si>
    <t>340580563</t>
  </si>
  <si>
    <t>8899Z</t>
  </si>
  <si>
    <t>pozostała pomoc społeczna bez zakwaterowania, gdzie indziej niesklasyfikowana</t>
  </si>
  <si>
    <t>Zespół Obsługi Szkół</t>
  </si>
  <si>
    <t>ul. Dworcowa 11 
87-731 Waganiec</t>
  </si>
  <si>
    <t>340386950</t>
  </si>
  <si>
    <t>7412Z</t>
  </si>
  <si>
    <t xml:space="preserve"> działalność rachunkowo-księgowa</t>
  </si>
  <si>
    <t>Szkoła Podstawowa w Niszczewach</t>
  </si>
  <si>
    <t>Niszczewy 2 
87-731 Waganiec</t>
  </si>
  <si>
    <t>891-13-85-606</t>
  </si>
  <si>
    <t>001134872</t>
  </si>
  <si>
    <t>8010A</t>
  </si>
  <si>
    <t>oświatowo-wychowawcza</t>
  </si>
  <si>
    <t>plac zabaw, szatnia, przedszkole w budynku szkoły</t>
  </si>
  <si>
    <t>Zespół Szkół w Brudnowie</t>
  </si>
  <si>
    <t>Brudnowo 25
87-731 Waganiec</t>
  </si>
  <si>
    <t>891-13-85-581</t>
  </si>
  <si>
    <t>7022Z</t>
  </si>
  <si>
    <t>plac zabaw, szatnia, stołówka, boisko sportowe</t>
  </si>
  <si>
    <t>Zespół Szkół w Zbrachlinie</t>
  </si>
  <si>
    <t>Zbrachlin 16 
87-731 Waganiec</t>
  </si>
  <si>
    <t>891-13-85-552</t>
  </si>
  <si>
    <t>001134850</t>
  </si>
  <si>
    <t>8520Z</t>
  </si>
  <si>
    <t>szatnia, stołówka, kuchnia</t>
  </si>
  <si>
    <t>Tabela nr 1 - Wykaz budynków i budowli w Gminie Waganiec</t>
  </si>
  <si>
    <t>lp.</t>
  </si>
  <si>
    <t xml:space="preserve">nazwa budynku/budowli </t>
  </si>
  <si>
    <t xml:space="preserve">przeznaczenie budynku/budowli </t>
  </si>
  <si>
    <t>czy budynek jest użytkowany? (TAK/NIE)</t>
  </si>
  <si>
    <t>czy budynek jest przeznaczony do rozbiórki? (TAK/NIE)</t>
  </si>
  <si>
    <t>czy jest to budynkek zabytkowy, podlegający nadzorowi konserwatora zabytków?</t>
  </si>
  <si>
    <t>rok budowy</t>
  </si>
  <si>
    <t xml:space="preserve">wartość </t>
  </si>
  <si>
    <t>rodzaj wartości</t>
  </si>
  <si>
    <t>powierzchnia użytkowa</t>
  </si>
  <si>
    <t>zabezpieczenia
(znane zabiezpieczenia przeciwpożarowe i przeciwkradzieżowe)                                      
(2)</t>
  </si>
  <si>
    <t>lokalizacja
(adres)</t>
  </si>
  <si>
    <t>czy znajdują się w nim instalacje sanitarne? (TAK/NIE)</t>
  </si>
  <si>
    <t>czy jest wyposażony w windę? (TAK/NIE)</t>
  </si>
  <si>
    <t>Rodzaj materiałów budowlanych, z jakich wykonano budynek</t>
  </si>
  <si>
    <t>odległość od najbliższej rzeki lub innego zbiornika wodnego (proszę podać od czego)</t>
  </si>
  <si>
    <t>informacja o przeprowadzonych remontach i modernizacji budynków starszych niż 50 lat (data remontu, czego dotyczył remont, wielkość poniesionych nakładów na remont)</t>
  </si>
  <si>
    <t xml:space="preserve">opis stanu technicznego budynku wg poniższych elementów budynku </t>
  </si>
  <si>
    <t>powierzchnia zabudowy 
(w m²)**</t>
  </si>
  <si>
    <t>powierzchnia użytkowa 
(w m²)**</t>
  </si>
  <si>
    <t>kubatura 
(w m³)***</t>
  </si>
  <si>
    <t>ilość kondygnacji</t>
  </si>
  <si>
    <t>czy budynek jest podpiwniczony?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</si>
  <si>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</si>
  <si>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</si>
  <si>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</si>
  <si>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</si>
  <si>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</si>
  <si>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</si>
  <si>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</si>
  <si>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</si>
  <si>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</si>
  <si>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Świetlica</t>
  </si>
  <si>
    <t>komunalny</t>
  </si>
  <si>
    <t>tak</t>
  </si>
  <si>
    <t>nie</t>
  </si>
  <si>
    <t>odtworzeniowa*</t>
  </si>
  <si>
    <t>gaśnica</t>
  </si>
  <si>
    <t>Niszczewy</t>
  </si>
  <si>
    <t>Gazobeton</t>
  </si>
  <si>
    <t>żelbeton</t>
  </si>
  <si>
    <t>stropodach, papa</t>
  </si>
  <si>
    <t>dostateczny</t>
  </si>
  <si>
    <t xml:space="preserve">nie dotyczy </t>
  </si>
  <si>
    <t>248</t>
  </si>
  <si>
    <t>Budynek mieszkalny</t>
  </si>
  <si>
    <t>mieszkalne</t>
  </si>
  <si>
    <t>Kaźmierzyn</t>
  </si>
  <si>
    <t>TAK</t>
  </si>
  <si>
    <t>cegła ceramiczna</t>
  </si>
  <si>
    <t>krokwiowy, drewniany-blachodachówka</t>
  </si>
  <si>
    <t>dobry</t>
  </si>
  <si>
    <t xml:space="preserve">dostaeczny </t>
  </si>
  <si>
    <t xml:space="preserve">dobry </t>
  </si>
  <si>
    <t>192,24</t>
  </si>
  <si>
    <t>Budynek administracyjny UG</t>
  </si>
  <si>
    <t>biurowe</t>
  </si>
  <si>
    <t>gaśnica,monitoring</t>
  </si>
  <si>
    <t>Waganiec</t>
  </si>
  <si>
    <t>gazobeton, cegła</t>
  </si>
  <si>
    <t>bardzo dobry</t>
  </si>
  <si>
    <t>628</t>
  </si>
  <si>
    <t>Remiza OSP</t>
  </si>
  <si>
    <t>remiza</t>
  </si>
  <si>
    <t>Zbrachlin</t>
  </si>
  <si>
    <t>wielospadowy, eternit</t>
  </si>
  <si>
    <t>268,40</t>
  </si>
  <si>
    <t>Włoszyca</t>
  </si>
  <si>
    <t>cegła</t>
  </si>
  <si>
    <t>drewniany kryty papa</t>
  </si>
  <si>
    <t>zły</t>
  </si>
  <si>
    <t>192,20</t>
  </si>
  <si>
    <t>Sierzchowo</t>
  </si>
  <si>
    <t>suporeks</t>
  </si>
  <si>
    <t>stropodach</t>
  </si>
  <si>
    <t xml:space="preserve">bardzo dobry </t>
  </si>
  <si>
    <t>178</t>
  </si>
  <si>
    <t>Pawilon handlowy (po barze)</t>
  </si>
  <si>
    <t>usługowo-handlowe</t>
  </si>
  <si>
    <t>gazobeton, cegła dziurawka</t>
  </si>
  <si>
    <t>300</t>
  </si>
  <si>
    <t>Budynek gospodarczy UG</t>
  </si>
  <si>
    <t>gospodarcze</t>
  </si>
  <si>
    <t>księgowa brutto</t>
  </si>
  <si>
    <t>beton</t>
  </si>
  <si>
    <t>budynek mieszkalny</t>
  </si>
  <si>
    <t>gazobeton, cegła ceramiczna</t>
  </si>
  <si>
    <t>283,70</t>
  </si>
  <si>
    <t>suporeks, cegła dziurawka</t>
  </si>
  <si>
    <t>dwuspadowy, drewniany, dachówka</t>
  </si>
  <si>
    <t>185,00</t>
  </si>
  <si>
    <t>Budynek gospodarczy</t>
  </si>
  <si>
    <t>cegła, pustak</t>
  </si>
  <si>
    <t>eternit</t>
  </si>
  <si>
    <t>nie dotyczy</t>
  </si>
  <si>
    <t>145,00</t>
  </si>
  <si>
    <t>Budynek po Szkołe Podstawowej</t>
  </si>
  <si>
    <t xml:space="preserve">     1956/65</t>
  </si>
  <si>
    <t>Wólne</t>
  </si>
  <si>
    <t>suporeks, cegła</t>
  </si>
  <si>
    <t>dwuspadowy drewniany, papa</t>
  </si>
  <si>
    <t>300,00</t>
  </si>
  <si>
    <t>pawilon handlowy (sklep)</t>
  </si>
  <si>
    <t>handlowe</t>
  </si>
  <si>
    <t>gazobeton</t>
  </si>
  <si>
    <t>stopodach, papa</t>
  </si>
  <si>
    <t>71,68</t>
  </si>
  <si>
    <t>Pawilon handlowy (apteka)</t>
  </si>
  <si>
    <t>57,60</t>
  </si>
  <si>
    <t>Budynek mieszkalno-socjalny</t>
  </si>
  <si>
    <t>mieszkano - socjalne</t>
  </si>
  <si>
    <t>Ariany</t>
  </si>
  <si>
    <t>blok ścienny kanałowy</t>
  </si>
  <si>
    <t>plyta- żelbeton</t>
  </si>
  <si>
    <t>990,42</t>
  </si>
  <si>
    <t>Jeden lokal mieszkalny w budynku nr 13</t>
  </si>
  <si>
    <t>20,12</t>
  </si>
  <si>
    <t>płyty betonowe</t>
  </si>
  <si>
    <t>Dwa lokale mieszkalne w budynku nr 9</t>
  </si>
  <si>
    <t>89,67</t>
  </si>
  <si>
    <t>Dwa lokale mieszkalne nr 14</t>
  </si>
  <si>
    <t>60,20</t>
  </si>
  <si>
    <t>linia oświetleniowa</t>
  </si>
  <si>
    <t>Nowy Zbrachlin</t>
  </si>
  <si>
    <t>brak</t>
  </si>
  <si>
    <t>Stary Zbrachlin</t>
  </si>
  <si>
    <t>3 km</t>
  </si>
  <si>
    <t>budynek po SP Sierzchowo</t>
  </si>
  <si>
    <t>plac zabaw</t>
  </si>
  <si>
    <t>garaż</t>
  </si>
  <si>
    <t>Wojtówka</t>
  </si>
  <si>
    <t>budynek GOPS</t>
  </si>
  <si>
    <t>administacyjno- biurowe</t>
  </si>
  <si>
    <t>Budynek zaplecza socjalnego</t>
  </si>
  <si>
    <t>sportowo-rekreacyjny</t>
  </si>
  <si>
    <t>0,5 km</t>
  </si>
  <si>
    <t>zadaszone trubuny</t>
  </si>
  <si>
    <t>ogrodzenie boiska sportowego</t>
  </si>
  <si>
    <t>linia oświetleniowa (lampy LED - 2 szt.)</t>
  </si>
  <si>
    <t>Wiktoryn</t>
  </si>
  <si>
    <t>linia oświetleniowa (lampy LED - 3 szt.)</t>
  </si>
  <si>
    <t>Michalin</t>
  </si>
  <si>
    <t>linia oświetleniowa (lampy LED - 1 szt.)</t>
  </si>
  <si>
    <t xml:space="preserve">zbiornik wodny ze ścieszką przyrodniczo - rehabilitacyjną: - pomost drewniany na palach z balustradami (32090,00 zł) 132 m2 o długości 88 mb; grobla (51278,00 zł) 691 m2; place o nawierzchni drewnianej (2763,00zł) 56 m2; elementy małej architektury (60958,00 zł) - tablece informacyjne -8 szt., tablice edukacyjne - 5 szt., plac zabaw z mostem wiszącym - 1 szt., trejasz o wysokości 3 m i długosci 52 m - 1 szt., wiata rekreacyjna - 1 szt., ogrodzenie z drewna - 60 mb, remiza dla ptaków - 1 szt., furtki drewniane - 2 szt., ławki - 12 szt., kosze - 12 sz., belki - 3 szt.      </t>
  </si>
  <si>
    <t>rekreacyjny</t>
  </si>
  <si>
    <t>Plebanka</t>
  </si>
  <si>
    <t>gazobeton, cegła, płyty betonowe</t>
  </si>
  <si>
    <t>papa. Dach konstrukcji drewnianej - blacha trapezowa</t>
  </si>
  <si>
    <t>siłownia zewnętrzna (biegacz, orbitek klasyczny, wioślarz, zestaw wyciskanie/ ściąganie na pylonie, zestaw drabinka/ drążki na pylonie, talia/ stepper)</t>
  </si>
  <si>
    <t>siłownia zewnętrzna</t>
  </si>
  <si>
    <t>Waganiec, ul. Przechodnia</t>
  </si>
  <si>
    <t>plac zabaw (karuzela z 4 siedzeniami, bujak sprężynowy, regulamin placy zabaw, huśtawka podwójna, zestaw standardowy)</t>
  </si>
  <si>
    <t>Waganiec, ul. Wspólna</t>
  </si>
  <si>
    <t>lampy solarne (1 szt. - Stary Zbrachlin, 3 szt. - Wójtówka, 2 szt. - Michalin, 1 szt. Kaźmierzyn)</t>
  </si>
  <si>
    <t>lampy</t>
  </si>
  <si>
    <t xml:space="preserve">budynek mieszkalny </t>
  </si>
  <si>
    <t>Plebanka, ul. Słoneczna 12</t>
  </si>
  <si>
    <t>drewniany</t>
  </si>
  <si>
    <t>drewniana pokryta eternitem falistym</t>
  </si>
  <si>
    <t xml:space="preserve">dostateczny </t>
  </si>
  <si>
    <t>2 (parter i poddasze użytkowe)</t>
  </si>
  <si>
    <t>Lampy solarne (Wójtówka-1 szt, Michalin-1 szt, Józefowo - 1 szt, Wólne- 1 szt)</t>
  </si>
  <si>
    <t>Wójtówka, Michalin Józefowo, Wólne</t>
  </si>
  <si>
    <t>NiE</t>
  </si>
  <si>
    <t>Linia oświetlenia ulicznego Wiktoryn</t>
  </si>
  <si>
    <t>Linia oświetlenia ulicznego Zbrachlin</t>
  </si>
  <si>
    <t>Siłownia zewnętrzna Waganiec-drabinka, Pylon,chodziarz, wioślarz, stepper, orbitek, ławka - 3 sztuki)</t>
  </si>
  <si>
    <t>Plac zabaw Plebanka - małpi gaj, kwadrat z drabinką, ławka, prostownik)</t>
  </si>
  <si>
    <t>Plebanka, ul.Słoneczna</t>
  </si>
  <si>
    <t>Lampy solarne ST6-390 L-35 – 3 szt (Wólne, Józefowo, Wójtówka)  ST6-300 L25 – 1 szt ( Stary Zbrachlin)</t>
  </si>
  <si>
    <t>Józefowo, Wójtówka, Wólne, Stary Zbrachlin</t>
  </si>
  <si>
    <t>Plac Zabaw  Waganiec ul. Wspólna- domek, ważka, huśtawka pojedyncza , bujak przestrzenny, ławka parkowa, zestaw sprawnościowy, wieża linowa, kosz na odpady</t>
  </si>
  <si>
    <t>Budynki gospodarcze w zabudowie szeregowej  wraz zadaszeniem na nieczystości stałe na podłożu betonowym – 7 szt</t>
  </si>
  <si>
    <t>blacha trapezowa</t>
  </si>
  <si>
    <t>Wiata przystankowa</t>
  </si>
  <si>
    <t>drewno</t>
  </si>
  <si>
    <t>drewno kryte gontem bitumicznym</t>
  </si>
  <si>
    <t>0,5km</t>
  </si>
  <si>
    <t>Razem wartość księgowa brutto:</t>
  </si>
  <si>
    <t>Razem wartość odtworzeniowa:</t>
  </si>
  <si>
    <t>ŁĄCZNA WARTOŚĆ:</t>
  </si>
  <si>
    <t>Oczyszczalnia Ścieków</t>
  </si>
  <si>
    <t>budynek socjalno-techniczny</t>
  </si>
  <si>
    <t>monitoring, gaśnice</t>
  </si>
  <si>
    <t>Wójtówka</t>
  </si>
  <si>
    <t>żelbetonowy</t>
  </si>
  <si>
    <t>stropodach, konstrukcja żelbeton i styropapa</t>
  </si>
  <si>
    <t>Przepompownia P7</t>
  </si>
  <si>
    <t>Przepompownia (SHRO)</t>
  </si>
  <si>
    <t>Oczyszczalnia ścieków</t>
  </si>
  <si>
    <t xml:space="preserve">żelbetonowy </t>
  </si>
  <si>
    <t>Stacja krat sepatarora pisków</t>
  </si>
  <si>
    <t>Stacja odwadn. I higien. Osadu</t>
  </si>
  <si>
    <t>Przepompownia przydomowa PP-2</t>
  </si>
  <si>
    <t>Przepompownia przydomowa PP-3</t>
  </si>
  <si>
    <t>Przepompownia sieciowa P-1</t>
  </si>
  <si>
    <t>Przepompownia sieciowa P-4</t>
  </si>
  <si>
    <t>Przepompownia sieciowa P-5</t>
  </si>
  <si>
    <t>Przepompownia sieciowa P-6</t>
  </si>
  <si>
    <t>Przepompownia sieciowa P-7</t>
  </si>
  <si>
    <t>Przepompownia przydomowa PP-1</t>
  </si>
  <si>
    <t>Przepompownia P2</t>
  </si>
  <si>
    <t>Przepompownia P3</t>
  </si>
  <si>
    <t>RAZEM</t>
  </si>
  <si>
    <t>Stacja Uzdatniania Wody</t>
  </si>
  <si>
    <t>Budynek Stacji Uzdatniania wody</t>
  </si>
  <si>
    <t>stacja uzdatniania wody</t>
  </si>
  <si>
    <t>1995</t>
  </si>
  <si>
    <t>monitoring gaśnice</t>
  </si>
  <si>
    <t>Stary Zbrachin</t>
  </si>
  <si>
    <t>cegła czerwona</t>
  </si>
  <si>
    <t>płyta "żerań"</t>
  </si>
  <si>
    <t>383</t>
  </si>
  <si>
    <t>Zbiorniki retencyjne</t>
  </si>
  <si>
    <t>ogrodzenie metalowe, gaśnice</t>
  </si>
  <si>
    <t>kub.150m3/x2</t>
  </si>
  <si>
    <t>zbiornik wody popłucznej</t>
  </si>
  <si>
    <t>kub.69m3</t>
  </si>
  <si>
    <t>studnie głębinowe nr 1,2 i 3</t>
  </si>
  <si>
    <t>2013</t>
  </si>
  <si>
    <t>Budynek Zespołu Szkół</t>
  </si>
  <si>
    <t>działalność oświatowa</t>
  </si>
  <si>
    <t>odtworzeniowa</t>
  </si>
  <si>
    <t>monitoring z agencji ochrony,gaśnice</t>
  </si>
  <si>
    <t xml:space="preserve">betonowe </t>
  </si>
  <si>
    <t>blachodachówka</t>
  </si>
  <si>
    <t>300 m od stawu</t>
  </si>
  <si>
    <t>Przedszkole</t>
  </si>
  <si>
    <t>gaśnice, ochrona przeciwpożarowa budynku spełnia wymogo odporności ogniowej</t>
  </si>
  <si>
    <t>gazbeton, izolacja zewn. - płyty styropianowe</t>
  </si>
  <si>
    <t>konstr. drewniana, blacha tłoczona trapezowa, blacha dachówkopodobna</t>
  </si>
  <si>
    <t>Budynek Szkoły Podstawowej</t>
  </si>
  <si>
    <t>szkoła</t>
  </si>
  <si>
    <t>gaśnice, monitoring z agencji ochrony</t>
  </si>
  <si>
    <t>Niszczewy 2</t>
  </si>
  <si>
    <t>50 m od stawu</t>
  </si>
  <si>
    <t>Budynek Przedszkola</t>
  </si>
  <si>
    <t>gaśnice</t>
  </si>
  <si>
    <t>drweniana,bitumiczne</t>
  </si>
  <si>
    <t>Przydomowa oczyszczalnia ścieków</t>
  </si>
  <si>
    <t>oczyszczanie ścieków</t>
  </si>
  <si>
    <t xml:space="preserve">Budynek Zespołu Szkół </t>
  </si>
  <si>
    <t>1425</t>
  </si>
  <si>
    <t>gaśnice, monitoring</t>
  </si>
  <si>
    <t>Brudnowo</t>
  </si>
  <si>
    <t>cegła dziurawka</t>
  </si>
  <si>
    <t>żelbetonowe</t>
  </si>
  <si>
    <t>stropodach-bitumiczne</t>
  </si>
  <si>
    <t>nie przeprowadzono</t>
  </si>
  <si>
    <t>dobra</t>
  </si>
  <si>
    <t>Budynek kl. I-III</t>
  </si>
  <si>
    <t>130</t>
  </si>
  <si>
    <t>drewno i płyty regipsowe</t>
  </si>
  <si>
    <t>nie przepriowadzono</t>
  </si>
  <si>
    <t>bardzo dobra</t>
  </si>
  <si>
    <t>boisko sportowe</t>
  </si>
  <si>
    <t xml:space="preserve">boisko </t>
  </si>
  <si>
    <t>ogrodzenie placu zabaw</t>
  </si>
  <si>
    <t>ogrodzenie</t>
  </si>
  <si>
    <t xml:space="preserve">przydomowa oczyszczalnia ścieków </t>
  </si>
  <si>
    <t>ogrodzenie boiska i elementy małej architektury</t>
  </si>
  <si>
    <t>Łącznie wartość księgowa brutto:</t>
  </si>
  <si>
    <t>Łącznie wartość odtworzeniowa:</t>
  </si>
  <si>
    <t>Razem:</t>
  </si>
  <si>
    <t>Tabela nr 2 - Wykaz sprzętu elektronicznego w Gminie Waganiec</t>
  </si>
  <si>
    <r>
      <t xml:space="preserve">Wykaz sprzętu elektronicznego </t>
    </r>
    <r>
      <rPr>
        <b/>
        <i/>
        <u val="single"/>
        <sz val="9"/>
        <rFont val="Arial"/>
        <family val="2"/>
      </rPr>
      <t>stacjonarnego (</t>
    </r>
    <r>
      <rPr>
        <b/>
        <i/>
        <sz val="9"/>
        <rFont val="Arial"/>
        <family val="2"/>
      </rPr>
      <t>do 5 lat) - rok 2012 i młodszy</t>
    </r>
  </si>
  <si>
    <t xml:space="preserve">Nazwa  </t>
  </si>
  <si>
    <t>Rok produkcji</t>
  </si>
  <si>
    <t>Wartość księgowa brutto</t>
  </si>
  <si>
    <t>Zestaw komputerowy</t>
  </si>
  <si>
    <t>Monitor Acer</t>
  </si>
  <si>
    <t>Drukarka Epson</t>
  </si>
  <si>
    <t>Serwer DELL PowerEdge T110 II</t>
  </si>
  <si>
    <t>Fax Drukarka Konica Minolta</t>
  </si>
  <si>
    <t>Monitor Asus LED VS 197 DE 18,5"</t>
  </si>
  <si>
    <t>Monitor Beng 2245 Z 21,5"</t>
  </si>
  <si>
    <t>Skaner Epson Perfect V370 Photo</t>
  </si>
  <si>
    <t>Drukarka Xerox Phaser 3320</t>
  </si>
  <si>
    <t>UPS Lestar A-650f 600VA+ZX510 (3 szt)</t>
  </si>
  <si>
    <t>Monitor Benq DL2020 20”LED</t>
  </si>
  <si>
    <t>nie wykazano</t>
  </si>
  <si>
    <t>Zestaw komputerowy Intel</t>
  </si>
  <si>
    <t>Zestaw komputerowy AMD</t>
  </si>
  <si>
    <t>Drukarka Kyocera</t>
  </si>
  <si>
    <t>Drukarka Kyocera FS-1120D</t>
  </si>
  <si>
    <t>Drukarka Kyocera FS-C5250</t>
  </si>
  <si>
    <t>Komputer Fujitsu</t>
  </si>
  <si>
    <t>UPS Line (3 szt. po 255,47 zł)</t>
  </si>
  <si>
    <t>Urządzenie wielofunkcyjne Kyocera M2035dn</t>
  </si>
  <si>
    <t>Urządzenie wielofunkcyjne HP</t>
  </si>
  <si>
    <t>Monitor LCD 19"</t>
  </si>
  <si>
    <t>Tablica interaktywna Qomo QWB200-PS</t>
  </si>
  <si>
    <t>Zestaw komputerowy FM2</t>
  </si>
  <si>
    <t>Kopiarka Sharp</t>
  </si>
  <si>
    <t>Tablica interaktywna ceramiczna dotykowa</t>
  </si>
  <si>
    <t xml:space="preserve">Projektor </t>
  </si>
  <si>
    <t>Monitor LCD 18,5” Philips</t>
  </si>
  <si>
    <t>Telewizor Funai 40"</t>
  </si>
  <si>
    <t xml:space="preserve">komputer  NTT Business WA800W </t>
  </si>
  <si>
    <t>urządzenie wielofunkcyjne (Samsung SL-M2875ND)</t>
  </si>
  <si>
    <t xml:space="preserve">zasilacz awaryjny (UPS GT Power Box LCD 650VA) </t>
  </si>
  <si>
    <t>zasilacz awaryjny UPS QUER 800</t>
  </si>
  <si>
    <t>Terminal mobilny Acer B113</t>
  </si>
  <si>
    <t>Komputer IntelCore z monitorem 21,5 z oprogramowaniem MS Office HomeandBusiness 2016</t>
  </si>
  <si>
    <t xml:space="preserve">poz. 1, 2, 3, 5 jest sprzetem użyczonym podlega ubezpieczeniu, ale nie jest ujmowany w pozostałych środkach trwałych </t>
  </si>
  <si>
    <t>Łącznie</t>
  </si>
  <si>
    <r>
      <t xml:space="preserve">Wykaz sprzętu elektronicznego </t>
    </r>
    <r>
      <rPr>
        <b/>
        <i/>
        <u val="single"/>
        <sz val="9"/>
        <rFont val="Arial"/>
        <family val="2"/>
      </rPr>
      <t>przenośnego (do 5 lat) - rok 2012 i młodszy</t>
    </r>
    <r>
      <rPr>
        <b/>
        <i/>
        <sz val="9"/>
        <rFont val="Arial"/>
        <family val="2"/>
      </rPr>
      <t xml:space="preserve"> </t>
    </r>
  </si>
  <si>
    <t>Notebook NIT SPACE</t>
  </si>
  <si>
    <t>Notebook Toshiba</t>
  </si>
  <si>
    <t>Notebook Dell 15-3542 i3-40050</t>
  </si>
  <si>
    <t>Notebook Dell 15-3542 i3-40051</t>
  </si>
  <si>
    <t>Wizualizer WZ3</t>
  </si>
  <si>
    <t>Projektor Benq MS510</t>
  </si>
  <si>
    <t>Wizualizer GK-S2</t>
  </si>
  <si>
    <t>Notebook Samsung+drukarka</t>
  </si>
  <si>
    <t>Laptop ASUS</t>
  </si>
  <si>
    <t>Notebook Lenovo</t>
  </si>
  <si>
    <t xml:space="preserve">Projektor BenQ MX505 </t>
  </si>
  <si>
    <t>Laptop</t>
  </si>
  <si>
    <t>Laptop Lenovo</t>
  </si>
  <si>
    <t>Notebook Asus</t>
  </si>
  <si>
    <t>Laptop Kiano</t>
  </si>
  <si>
    <t>Laptop ASUS X551CA</t>
  </si>
  <si>
    <t>3. Wykaz monitoringu wizyjnego - system kamer itp. (do 5 lat) - rok 2012 i młodszy</t>
  </si>
  <si>
    <r>
      <t xml:space="preserve">nazwa środka trwałego oraz informacja, czy urządzenie zainstalowane jest </t>
    </r>
    <r>
      <rPr>
        <b/>
        <u val="single"/>
        <sz val="10"/>
        <rFont val="Arial"/>
        <family val="2"/>
      </rPr>
      <t>wewnątrz budynku</t>
    </r>
    <r>
      <rPr>
        <b/>
        <sz val="10"/>
        <rFont val="Arial"/>
        <family val="2"/>
      </rPr>
      <t xml:space="preserve">, czy </t>
    </r>
    <r>
      <rPr>
        <b/>
        <u val="single"/>
        <sz val="10"/>
        <rFont val="Arial"/>
        <family val="2"/>
      </rPr>
      <t>na zewnątrz</t>
    </r>
  </si>
  <si>
    <t>rok produkcji</t>
  </si>
  <si>
    <t>wartość (początkowa) - księgowa brutto</t>
  </si>
  <si>
    <t xml:space="preserve">Gmina Waganiec </t>
  </si>
  <si>
    <t>Tabela nr 3 - Informacja o majątku trwałym w Gminie Waganiec</t>
  </si>
  <si>
    <t>GRUPY ŚRODKÓW TRWAŁYCH I INNYCH</t>
  </si>
  <si>
    <t>Wartość księgowa brutto (łączna wartość wszystkich środków ewidencjonowanych w poszczególnej grupie księgowej)</t>
  </si>
  <si>
    <t>Grupa III</t>
  </si>
  <si>
    <r>
      <t xml:space="preserve">Grupa IV   </t>
    </r>
    <r>
      <rPr>
        <b/>
        <sz val="9"/>
        <rFont val="Arial"/>
        <family val="2"/>
      </rPr>
      <t>(bez sprzętów elektronicznych wykazanych w tabeli nr 2)</t>
    </r>
  </si>
  <si>
    <t>Grupa V</t>
  </si>
  <si>
    <r>
      <t xml:space="preserve">Grupa VI    </t>
    </r>
    <r>
      <rPr>
        <b/>
        <sz val="9"/>
        <rFont val="Arial"/>
        <family val="2"/>
      </rPr>
      <t xml:space="preserve"> (bez sprzętów elektronicznych wykazanych w tabeli nr 2)</t>
    </r>
  </si>
  <si>
    <r>
      <t xml:space="preserve">Grupa VII   </t>
    </r>
    <r>
      <rPr>
        <b/>
        <sz val="9"/>
        <rFont val="Arial"/>
        <family val="2"/>
      </rPr>
      <t xml:space="preserve"> (po wyłączeniu pojazdów mechanicznych podlegających rejestracji)</t>
    </r>
  </si>
  <si>
    <r>
      <t xml:space="preserve">Grupa VIII    </t>
    </r>
    <r>
      <rPr>
        <b/>
        <sz val="9"/>
        <rFont val="Arial"/>
        <family val="2"/>
      </rPr>
      <t>(bez sprzętów elektronicznych wykazanych w tabeli nr 2)</t>
    </r>
  </si>
  <si>
    <r>
      <t xml:space="preserve">Środki niskocenne / grupa 013    </t>
    </r>
    <r>
      <rPr>
        <b/>
        <sz val="9"/>
        <rFont val="Arial"/>
        <family val="2"/>
      </rPr>
      <t xml:space="preserve"> (bez sprzętów elektronicznych wykazanych w tabeli nr 2)</t>
    </r>
  </si>
  <si>
    <t>grupa 014 (zbiory biblioteczne)</t>
  </si>
  <si>
    <t>Razem</t>
  </si>
  <si>
    <t>ŁĄCZNIE</t>
  </si>
  <si>
    <t>Tabela nr 4 - Wykaz gotówki</t>
  </si>
  <si>
    <t>Wykaz punktów kasowych z podaniem wysokości pogotowia kasowego oraz maksymalnej ilości gotówki w kasie. Ponadto proszę opisać zabezpieczenia kasy i podać czy znajduje się w niej sejf, kasa pancerna czy kaseta na pieniądze</t>
  </si>
  <si>
    <t>lp</t>
  </si>
  <si>
    <t>Punkt kasowy</t>
  </si>
  <si>
    <t>Maksymalny stan wartości pieniężnych przechowywanych w godzinach pracy</t>
  </si>
  <si>
    <t>Maksymalny stan wartości pieniężnych przechowywanych poza godzinami pracy</t>
  </si>
  <si>
    <t>Gotówka przechowywana w:   1.kasetce metalowej,   2.kasie pancernej lub sejfie: przymocowanych do podłoża/nie przymocowanych</t>
  </si>
  <si>
    <t>Zabezpieczenia przeciwkradzieżowe i przeciwrabunkowe</t>
  </si>
  <si>
    <t>Budynek UG Waganiec</t>
  </si>
  <si>
    <t>1 i 2</t>
  </si>
  <si>
    <t>monitoring, rolety zewnętrzne w drzwiach i okienku</t>
  </si>
  <si>
    <t xml:space="preserve">Kasa w Urzędzie Gminy w Wagańcu </t>
  </si>
  <si>
    <t>w kasie pancernej</t>
  </si>
  <si>
    <t>alarm, kamera</t>
  </si>
  <si>
    <t xml:space="preserve">w kasie pancernej </t>
  </si>
  <si>
    <t xml:space="preserve"> alarm, kamera</t>
  </si>
  <si>
    <t xml:space="preserve">Transport gotówki </t>
  </si>
  <si>
    <t>Maksymalna wartość przewożonej gotówki</t>
  </si>
  <si>
    <t>Częstotliwość przewożenia</t>
  </si>
  <si>
    <t>Zakres terytorialny</t>
  </si>
  <si>
    <t>Rodzaj transportu ( pieszo, samochodem - jakim)</t>
  </si>
  <si>
    <t xml:space="preserve"> 5 x w tygodniu</t>
  </si>
  <si>
    <t xml:space="preserve">pieszo lub samochodem </t>
  </si>
  <si>
    <t>2 x w miesiącu</t>
  </si>
  <si>
    <t xml:space="preserve">pieszo </t>
  </si>
  <si>
    <t>Tabela nr 4 - Wykaz pojazdów w Gminie Waganiec</t>
  </si>
  <si>
    <t>Marka</t>
  </si>
  <si>
    <t>Typ, model</t>
  </si>
  <si>
    <t>Nr podw./ nadw.</t>
  </si>
  <si>
    <t>Nr rej.</t>
  </si>
  <si>
    <t>Rodzaj         (osobowy/ ciężarowy/ specjalny)</t>
  </si>
  <si>
    <t>Pojemność</t>
  </si>
  <si>
    <t>Data I rejestracji</t>
  </si>
  <si>
    <t>Ilość miejsc</t>
  </si>
  <si>
    <t>Ładowność</t>
  </si>
  <si>
    <t>Dopuszczalna masa całkowita</t>
  </si>
  <si>
    <t>Przebieg</t>
  </si>
  <si>
    <t>Suma ubezpieczenia (wartość pojazdu z VAT)</t>
  </si>
  <si>
    <t>Okres ubezpieczenia OC i NW</t>
  </si>
  <si>
    <t>Okres ubezpieczenia AC i KR</t>
  </si>
  <si>
    <t>ASS</t>
  </si>
  <si>
    <t>Zabezpieczenia przeciwkradzieżowe</t>
  </si>
  <si>
    <t>Wyposażenie dodatkowe</t>
  </si>
  <si>
    <t>Zielona Karta (kraj)</t>
  </si>
  <si>
    <t>Od</t>
  </si>
  <si>
    <t>Do</t>
  </si>
  <si>
    <t>rodzaj</t>
  </si>
  <si>
    <t>wartość</t>
  </si>
  <si>
    <t>STAR</t>
  </si>
  <si>
    <t>003</t>
  </si>
  <si>
    <t>CAL S274</t>
  </si>
  <si>
    <t>Samochód specj. pożarniczy</t>
  </si>
  <si>
    <t>01.01.2017</t>
  </si>
  <si>
    <t>31.12.2017</t>
  </si>
  <si>
    <t>244-005</t>
  </si>
  <si>
    <t>PZ44/1108209</t>
  </si>
  <si>
    <t>CAL X265</t>
  </si>
  <si>
    <t>samochód ciężararowy pożarniczy</t>
  </si>
  <si>
    <t>AUTOSAN</t>
  </si>
  <si>
    <t>D-47A</t>
  </si>
  <si>
    <t>CAL F935</t>
  </si>
  <si>
    <t>przyczepa ciężarowa</t>
  </si>
  <si>
    <t>x</t>
  </si>
  <si>
    <t>DAEWOO</t>
  </si>
  <si>
    <t>LUBLIN 3302</t>
  </si>
  <si>
    <t>SUL330211V0015079</t>
  </si>
  <si>
    <t>WKL 8777</t>
  </si>
  <si>
    <t>FURGON</t>
  </si>
  <si>
    <t>244L</t>
  </si>
  <si>
    <t>CAL S464</t>
  </si>
  <si>
    <t>samochód specj.pożarniczy</t>
  </si>
  <si>
    <t>ŚWIDNIK</t>
  </si>
  <si>
    <t>23.61</t>
  </si>
  <si>
    <t>SWH23610EYH001415</t>
  </si>
  <si>
    <t>CAL G124</t>
  </si>
  <si>
    <t>przyczepa lekka</t>
  </si>
  <si>
    <t>200-12-27</t>
  </si>
  <si>
    <t>VOLKSWAGEN</t>
  </si>
  <si>
    <t>T34</t>
  </si>
  <si>
    <t>WV2ZZZ70ZYX012321</t>
  </si>
  <si>
    <t>CAL 10LA</t>
  </si>
  <si>
    <t>samochód osobowo-ciężarowy</t>
  </si>
  <si>
    <t>2006-07-012</t>
  </si>
  <si>
    <t xml:space="preserve"> 12.07.2017</t>
  </si>
  <si>
    <t>11.07.2018</t>
  </si>
  <si>
    <t>Belarus</t>
  </si>
  <si>
    <t>820.1</t>
  </si>
  <si>
    <t>CAL81CM</t>
  </si>
  <si>
    <t>ciągnik rolniczy</t>
  </si>
  <si>
    <t>23.01.2017</t>
  </si>
  <si>
    <t>22.01.2018</t>
  </si>
  <si>
    <t>Wielton</t>
  </si>
  <si>
    <t>PRS-2/W8</t>
  </si>
  <si>
    <t>SUDPRS20000019790</t>
  </si>
  <si>
    <t>CAL50GM</t>
  </si>
  <si>
    <t>przyczepa</t>
  </si>
  <si>
    <t>18.02.2017</t>
  </si>
  <si>
    <t>17.02.2018</t>
  </si>
  <si>
    <t xml:space="preserve"> </t>
  </si>
  <si>
    <t>Transporter T4</t>
  </si>
  <si>
    <t>WV2ZZZ70ZPH129552</t>
  </si>
  <si>
    <t>CAL 47WS</t>
  </si>
  <si>
    <t>samochód ciężarowy</t>
  </si>
  <si>
    <t>23.05.2017</t>
  </si>
  <si>
    <t>22.05.2018</t>
  </si>
  <si>
    <t>Przyczepa</t>
  </si>
  <si>
    <t>T7/10</t>
  </si>
  <si>
    <t>CAL 83GY</t>
  </si>
  <si>
    <t>24.07.2017</t>
  </si>
  <si>
    <t>23.07.2018</t>
  </si>
  <si>
    <t>RYDWAN</t>
  </si>
  <si>
    <t>R-EU-H1</t>
  </si>
  <si>
    <t>SYBH10000E0000056</t>
  </si>
  <si>
    <t>CAL 96 GY</t>
  </si>
  <si>
    <t>URSUS 8014 H</t>
  </si>
  <si>
    <t>8014H</t>
  </si>
  <si>
    <t>HPA8CSF21401</t>
  </si>
  <si>
    <t>CAL 4C38</t>
  </si>
  <si>
    <t>14.07.2017</t>
  </si>
  <si>
    <t>13.07.2018</t>
  </si>
  <si>
    <t>wóz asenizacyjny</t>
  </si>
  <si>
    <t>T 507/6</t>
  </si>
  <si>
    <t>SX9PC150760142112</t>
  </si>
  <si>
    <t>CAL 84GY</t>
  </si>
  <si>
    <t>przyczepa rolnicza</t>
  </si>
  <si>
    <t>Mercedes</t>
  </si>
  <si>
    <t>VITO 110 CDI</t>
  </si>
  <si>
    <t>WDF63960113894261</t>
  </si>
  <si>
    <t>CAL 3L06</t>
  </si>
  <si>
    <t>ciężarowy</t>
  </si>
  <si>
    <t>09.07.2017</t>
  </si>
  <si>
    <t>08.07.2018</t>
  </si>
  <si>
    <t>Przyczepa STIM</t>
  </si>
  <si>
    <t>S21</t>
  </si>
  <si>
    <t>SYAS21HK0E0001112</t>
  </si>
  <si>
    <t>CAL 97GY</t>
  </si>
  <si>
    <t>Iveco 100</t>
  </si>
  <si>
    <t>Cacciamali</t>
  </si>
  <si>
    <t>ZCFA1AG0302544510</t>
  </si>
  <si>
    <t>CAL 41RN</t>
  </si>
  <si>
    <t>AUTOBUS</t>
  </si>
  <si>
    <t>5880 cm</t>
  </si>
  <si>
    <t>18.12.2017</t>
  </si>
  <si>
    <t>17.12.2018</t>
  </si>
  <si>
    <t>radio samochodowe</t>
  </si>
  <si>
    <t>Tabela nr 5 - Wykaz maszyn i urządzeń do ubezpieczenia od uszkodzeń (od wszystkich ryzyk) w Gminie Waganiec</t>
  </si>
  <si>
    <t>Nazwa maszyny (urządzenia)</t>
  </si>
  <si>
    <t>Numer seryjny</t>
  </si>
  <si>
    <t>Moc, wydajność, cinienie</t>
  </si>
  <si>
    <t>Producent</t>
  </si>
  <si>
    <t>Suma ubezpieczenia</t>
  </si>
  <si>
    <t>Miejsce ubezpieczenia (adres)</t>
  </si>
  <si>
    <t>kocioł c.o. CA6-S6 i palnik HERMANN 64kW</t>
  </si>
  <si>
    <t>53-64 KW, 4 bar</t>
  </si>
  <si>
    <t>Sierzchowo 55, 87-731 Waganiec</t>
  </si>
  <si>
    <t>bateria zbiorników na olej opałowy 3x1000 l</t>
  </si>
  <si>
    <t>kocioł c.o. CA7-S&amp; i palnik OLYMP ELCO</t>
  </si>
  <si>
    <t>Ariany 26, 87-731 Waganiec</t>
  </si>
  <si>
    <t>bateria zbiorników na olej opłaowy 3x1600l</t>
  </si>
  <si>
    <t>kocioł CA6-S6 i palnik HERMANN 42kW</t>
  </si>
  <si>
    <t>Brudnowo 24, 87-731 Waganiec</t>
  </si>
  <si>
    <t>bateria zbiorników na olej opałowy 1x1600l</t>
  </si>
  <si>
    <t>kocioł c.o. CA6-S6 + palnik OLYMP ELCO 119kW</t>
  </si>
  <si>
    <t>ul. Dworcowa 11, 87-731 Waganiec</t>
  </si>
  <si>
    <t>bateria zbiorników na olej opałowy 4x1000l</t>
  </si>
  <si>
    <t>Kosiarka samojezdna wraz z osprzętem oraz przyczepą transportową</t>
  </si>
  <si>
    <t>Craftsman</t>
  </si>
  <si>
    <t>Rozsiewacz zawieszany</t>
  </si>
  <si>
    <t>13/ES11107</t>
  </si>
  <si>
    <t>Sulky-Burel</t>
  </si>
  <si>
    <t>dmuchawa wyporowa</t>
  </si>
  <si>
    <t>03-09349</t>
  </si>
  <si>
    <t>7,5 KW, 305 m3/h, 1013 mbar</t>
  </si>
  <si>
    <t>ROBUSCHI - WŁOCHY</t>
  </si>
  <si>
    <t>03-09347</t>
  </si>
  <si>
    <t>pompa zatapialna</t>
  </si>
  <si>
    <t>2,2 KW, 48 m3/h</t>
  </si>
  <si>
    <t>MEPROZET - BRZEG</t>
  </si>
  <si>
    <t>3 KW, 36 m3/h</t>
  </si>
  <si>
    <t>0,75 KW</t>
  </si>
  <si>
    <t xml:space="preserve">mieszadło zatapialne </t>
  </si>
  <si>
    <t>TYP HYDRA M205</t>
  </si>
  <si>
    <t xml:space="preserve">stopień sprężający </t>
  </si>
  <si>
    <t>typ RBS 25/F</t>
  </si>
  <si>
    <t>Generator tlenu z dysza rozpylającą o wyd.10-40 dm3/min o mocy 3 KW</t>
  </si>
  <si>
    <t>wyd. od 10-40 dm3/min, moc 3,00 kW, zasilanie jednofazowe</t>
  </si>
  <si>
    <t>pompa typ MSY 80-24</t>
  </si>
  <si>
    <t>METAL-TECH</t>
  </si>
  <si>
    <t>sprężarka bezolejowa AB-4-380-400</t>
  </si>
  <si>
    <t>Stray Zbrachlin</t>
  </si>
  <si>
    <t>osuszacze powietrza</t>
  </si>
  <si>
    <t xml:space="preserve">zestaw aeracyjny </t>
  </si>
  <si>
    <t xml:space="preserve">generator prądotwórczy 160 kW z rozdzielnikami i instalacją </t>
  </si>
  <si>
    <t xml:space="preserve">zestaw hydroforowy </t>
  </si>
  <si>
    <t xml:space="preserve">Kocioł c.o. </t>
  </si>
  <si>
    <t>Ca 7-S7</t>
  </si>
  <si>
    <t>90/7 °C, B=13,6 kg/h, Pmax=0,4 Mpa</t>
  </si>
  <si>
    <t>STREBEL</t>
  </si>
  <si>
    <t>Zbrachlin 16, 87-731 Waganiec</t>
  </si>
  <si>
    <t>Palnik OLYMP ELCO</t>
  </si>
  <si>
    <t>PCSNR 754264</t>
  </si>
  <si>
    <t>5.0-15.0 kg/h 59-178 KW</t>
  </si>
  <si>
    <t>2007</t>
  </si>
  <si>
    <t>ELCO</t>
  </si>
  <si>
    <t xml:space="preserve">Piec konwekcyjno-parowy </t>
  </si>
  <si>
    <t>6,4 kW</t>
  </si>
  <si>
    <t>Hendi</t>
  </si>
  <si>
    <t>Obieraczka do ziemniaków i warzyw</t>
  </si>
  <si>
    <t>750 W</t>
  </si>
  <si>
    <t>Soda</t>
  </si>
  <si>
    <t>Kocioł stalowy</t>
  </si>
  <si>
    <t>6558/22</t>
  </si>
  <si>
    <t>50 KW</t>
  </si>
  <si>
    <t>Spółdzielnia Metalowców "KOTLARZ" Pleszew</t>
  </si>
  <si>
    <t>Niszczewy 2, 87-731 Waganiec</t>
  </si>
  <si>
    <t>Ca 7-S78</t>
  </si>
  <si>
    <t>Brudnowo 25, 87-731 Waganiec</t>
  </si>
  <si>
    <t>RAS-SNR 751611</t>
  </si>
  <si>
    <t>59-189 KW</t>
  </si>
  <si>
    <t>2008</t>
  </si>
  <si>
    <t>Tabela nr 6 - Szkodowość w Gminie Waganiec</t>
  </si>
  <si>
    <t>Raport szkodowy za okres 01.01.2012 - 01.08.2016</t>
  </si>
  <si>
    <t>Ubezpieczony</t>
  </si>
  <si>
    <t>Ubezpieczający</t>
  </si>
  <si>
    <t>Ryzyko</t>
  </si>
  <si>
    <t>Data Szkody</t>
  </si>
  <si>
    <t>Zgłoszenie do brokera</t>
  </si>
  <si>
    <t>Opis szkody</t>
  </si>
  <si>
    <t>Data decyzji</t>
  </si>
  <si>
    <t>Treść decyzji</t>
  </si>
  <si>
    <t>Suma wypłat</t>
  </si>
  <si>
    <t>Gmina Waganiec</t>
  </si>
  <si>
    <t>Mienie od ognia i innych zdarzeń</t>
  </si>
  <si>
    <t>Uszkodzenie ogrodzenia szkoły (3 przęsła, 4 słupki i furtka szkolna) wskutek uderzenia pojazdem</t>
  </si>
  <si>
    <t>OC dróg</t>
  </si>
  <si>
    <t>Uszkodzenie pojazdu na drodze</t>
  </si>
  <si>
    <t>refundacja kosztów wyroku zgodnie z przedstawionymi dokumentami w sprawie</t>
  </si>
  <si>
    <t>NNW</t>
  </si>
  <si>
    <t>uraz ciała</t>
  </si>
  <si>
    <t>2% uszczerbku</t>
  </si>
  <si>
    <t>OC ogólne</t>
  </si>
  <si>
    <t>brak winy ubezpieczonego</t>
  </si>
  <si>
    <t>Kradzież</t>
  </si>
  <si>
    <t>Kradzież metalowych elementów ogrodzenia w postaci furtki i bramy dwuskrzydłowej przez nieznanych sprawców</t>
  </si>
  <si>
    <t>kwota wyliczona przez TU</t>
  </si>
  <si>
    <t>Uszkodzenie dachu i  komina oraz zalanie klasy na poddaszu, korytarza i biblioteki wskutek  wichury i silnych opadów deszczu</t>
  </si>
  <si>
    <t>Informacja mailowa od Likwidatora</t>
  </si>
  <si>
    <t>zalanie pomieszczeń wskutek opadów deszczu</t>
  </si>
  <si>
    <t>wypłata na podstawie kosztorysu Towarzystwa</t>
  </si>
  <si>
    <t>uszkodzenie pokrycia dachowego</t>
  </si>
  <si>
    <t>dewastacja elewacji budynku wskutek polalowania ich farbą</t>
  </si>
  <si>
    <t>Wypłata według kosztorysu TU</t>
  </si>
  <si>
    <t>uszkodzenie elementów dachu budynku szkoły, sali gimnastycznej i szatni oraz zalanie pomieszczeń w wyniku intensywnych opadów deszczu</t>
  </si>
  <si>
    <t>Wypłata odszkodowania na podstawie kosztorysu TU</t>
  </si>
  <si>
    <t>uszkodzenie UPS oraz serwera prawdopodobnie wskutek przepięcia lub spadku napięcia</t>
  </si>
  <si>
    <t>wypłata na podstawie dokumentacji przedłożonej przez Klienta.</t>
  </si>
  <si>
    <t>uszkodzenie dachu oraz zalanie pomieszczeń wskutek porywistego wiatru</t>
  </si>
  <si>
    <t>Wypłata odszkodowania na podstawie kosztorysu z TU</t>
  </si>
  <si>
    <t>uszkodzenie mienia ( dachu budynku, furtki, szyby) oraz zalanie pomieszczeń wskutek gwałtownego wiatru i bardzo silnych opadów deszczu</t>
  </si>
  <si>
    <t>uszkodzenie tablicy informacyjnej (witacz) wskutek huraganowego wiatru o silnym charakterze</t>
  </si>
  <si>
    <t>Wypłata odszkodowania na podstawie przedłożonej przez Klienta faktury 0051/2015</t>
  </si>
  <si>
    <t>Uszkodzenie-oderwanie z dachu pięciu ondulin, uszkodzenie ściany zewnętrznej budynku oraz zalanie pomieszczeń w wyniku gwałtownych opadów deszczu i porywistego wiatru w dn.14.07 br.</t>
  </si>
  <si>
    <t>AC</t>
  </si>
  <si>
    <t>Uszkodzenie pojazdu na drodze wskutek uderzenia przez gałąź, która spadła z drzewa</t>
  </si>
  <si>
    <t>Uszkodzenie pojazdu na drodze w wyniku złego stanu nawierzchni.</t>
  </si>
  <si>
    <t>Uszkodzenie elewacji zewnetrznej oraz tynków wewnetrznych wskutek działania mrozu - zamarzania wody w rynnach oraz szybkiego procesu topnienia mas śniegu</t>
  </si>
  <si>
    <r>
      <t xml:space="preserve">REZERWA: 300,00 zł: </t>
    </r>
    <r>
      <rPr>
        <sz val="10"/>
        <rFont val="Arial"/>
        <family val="2"/>
      </rPr>
      <t>Ryzyko - Kradzież</t>
    </r>
  </si>
  <si>
    <t>SUMA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</si>
</sst>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_-* #,##0.00\ _z_ł_-;\-* #,##0.00\ _z_ł_-;_-* \-??\ _z_ł_-;_-@_-"/>
    <numFmt numFmtId="166" formatCode="_-* #,##0.00&quot; zł&quot;_-;\-* #,##0.00&quot; zł&quot;_-;_-* \-??&quot; zł&quot;_-;_-@_-"/>
    <numFmt numFmtId="167" formatCode="@"/>
    <numFmt numFmtId="168" formatCode="#,##0.00&quot; zł&quot;"/>
    <numFmt numFmtId="169" formatCode="0.00"/>
    <numFmt numFmtId="170" formatCode="#,##0.00&quot; zł&quot;;[RED]\-#,##0.00&quot; zł&quot;"/>
    <numFmt numFmtId="171" formatCode="#,##0.00_ ;\-#,##0.00\ "/>
    <numFmt numFmtId="172" formatCode="#,##0.00"/>
    <numFmt numFmtId="173" formatCode="_-* #,##0\ _z_ł_-;\-* #,##0\ _z_ł_-;_-* &quot;- &quot;_z_ł_-;_-@_-"/>
    <numFmt numFmtId="174" formatCode="#,##0.00\ _z_ł"/>
    <numFmt numFmtId="175" formatCode="D/MM/YYYY"/>
    <numFmt numFmtId="176" formatCode="\ #,##0.00&quot; zł &quot;;\-#,##0.00&quot; zł &quot;;&quot; -&quot;#&quot; zł &quot;;@\ "/>
    <numFmt numFmtId="177" formatCode="#,##0.00&quot; zł &quot;;\-#,##0.00&quot; zł &quot;;&quot; -&quot;#&quot; zł &quot;;@\ 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u val="single"/>
      <sz val="9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9"/>
      <color indexed="8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8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3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8" borderId="0" applyNumberFormat="0" applyBorder="0" applyAlignment="0" applyProtection="0"/>
    <xf numFmtId="164" fontId="1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3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1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2" borderId="0" applyNumberFormat="0" applyBorder="0" applyAlignment="0" applyProtection="0"/>
    <xf numFmtId="164" fontId="3" fillId="3" borderId="1" applyNumberFormat="0" applyAlignment="0" applyProtection="0"/>
    <xf numFmtId="164" fontId="4" fillId="9" borderId="2" applyNumberFormat="0" applyAlignment="0" applyProtection="0"/>
    <xf numFmtId="164" fontId="5" fillId="7" borderId="0" applyNumberFormat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7" fillId="0" borderId="3" applyNumberFormat="0" applyFill="0" applyAlignment="0" applyProtection="0"/>
    <xf numFmtId="164" fontId="8" fillId="14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10" borderId="0" applyNumberFormat="0" applyBorder="0" applyAlignment="0" applyProtection="0"/>
    <xf numFmtId="164" fontId="13" fillId="0" borderId="0">
      <alignment/>
      <protection/>
    </xf>
    <xf numFmtId="164" fontId="13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4" fillId="9" borderId="1" applyNumberFormat="0" applyAlignment="0" applyProtection="0"/>
    <xf numFmtId="164" fontId="15" fillId="0" borderId="8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0" fillId="5" borderId="9" applyNumberFormat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4" fontId="19" fillId="17" borderId="0" applyNumberFormat="0" applyBorder="0" applyAlignment="0" applyProtection="0"/>
  </cellStyleXfs>
  <cellXfs count="34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0" fillId="7" borderId="10" xfId="0" applyFont="1" applyFill="1" applyBorder="1" applyAlignment="1">
      <alignment vertical="center" wrapText="1"/>
    </xf>
    <xf numFmtId="164" fontId="21" fillId="0" borderId="0" xfId="0" applyFont="1" applyAlignment="1">
      <alignment horizontal="center" vertical="center" wrapText="1"/>
    </xf>
    <xf numFmtId="164" fontId="22" fillId="0" borderId="0" xfId="0" applyFont="1" applyAlignment="1">
      <alignment vertical="center" wrapText="1"/>
    </xf>
    <xf numFmtId="164" fontId="21" fillId="0" borderId="0" xfId="0" applyFont="1" applyAlignment="1">
      <alignment vertical="center" wrapText="1"/>
    </xf>
    <xf numFmtId="164" fontId="20" fillId="14" borderId="11" xfId="0" applyFont="1" applyFill="1" applyBorder="1" applyAlignment="1">
      <alignment horizontal="center" vertical="center" wrapText="1"/>
    </xf>
    <xf numFmtId="164" fontId="21" fillId="0" borderId="11" xfId="0" applyFont="1" applyBorder="1" applyAlignment="1">
      <alignment horizontal="center" vertical="center" wrapText="1"/>
    </xf>
    <xf numFmtId="164" fontId="21" fillId="0" borderId="11" xfId="0" applyFont="1" applyFill="1" applyBorder="1" applyAlignment="1">
      <alignment vertical="center" wrapText="1"/>
    </xf>
    <xf numFmtId="164" fontId="21" fillId="0" borderId="11" xfId="0" applyFont="1" applyFill="1" applyBorder="1" applyAlignment="1">
      <alignment horizontal="center" vertical="center" wrapText="1"/>
    </xf>
    <xf numFmtId="164" fontId="21" fillId="0" borderId="11" xfId="0" applyNumberFormat="1" applyFont="1" applyFill="1" applyBorder="1" applyAlignment="1">
      <alignment horizontal="center" vertical="center" wrapText="1"/>
    </xf>
    <xf numFmtId="166" fontId="21" fillId="0" borderId="11" xfId="17" applyFont="1" applyFill="1" applyBorder="1" applyAlignment="1" applyProtection="1">
      <alignment horizontal="right" vertical="center" wrapText="1"/>
      <protection/>
    </xf>
    <xf numFmtId="167" fontId="21" fillId="0" borderId="11" xfId="0" applyNumberFormat="1" applyFont="1" applyFill="1" applyBorder="1" applyAlignment="1">
      <alignment horizontal="center" vertical="center" wrapText="1"/>
    </xf>
    <xf numFmtId="164" fontId="21" fillId="0" borderId="11" xfId="0" applyFont="1" applyBorder="1" applyAlignment="1">
      <alignment vertical="center" wrapText="1"/>
    </xf>
    <xf numFmtId="164" fontId="0" fillId="0" borderId="0" xfId="0" applyFont="1" applyFill="1" applyAlignment="1">
      <alignment/>
    </xf>
    <xf numFmtId="164" fontId="21" fillId="0" borderId="0" xfId="0" applyFont="1" applyAlignment="1">
      <alignment horizontal="left" vertical="center" wrapText="1"/>
    </xf>
    <xf numFmtId="168" fontId="21" fillId="0" borderId="0" xfId="0" applyNumberFormat="1" applyFont="1" applyAlignment="1">
      <alignment horizontal="right" vertical="center" wrapText="1"/>
    </xf>
    <xf numFmtId="168" fontId="23" fillId="0" borderId="0" xfId="0" applyNumberFormat="1" applyFont="1" applyAlignment="1">
      <alignment horizontal="center" vertical="center" wrapText="1"/>
    </xf>
    <xf numFmtId="164" fontId="24" fillId="7" borderId="10" xfId="0" applyFont="1" applyFill="1" applyBorder="1" applyAlignment="1">
      <alignment horizontal="left" vertical="center" wrapText="1"/>
    </xf>
    <xf numFmtId="164" fontId="24" fillId="0" borderId="0" xfId="0" applyFont="1" applyFill="1" applyBorder="1" applyAlignment="1">
      <alignment horizontal="left" vertical="center" wrapText="1"/>
    </xf>
    <xf numFmtId="164" fontId="20" fillId="14" borderId="12" xfId="0" applyFont="1" applyFill="1" applyBorder="1" applyAlignment="1">
      <alignment horizontal="center" vertical="center" wrapText="1"/>
    </xf>
    <xf numFmtId="164" fontId="20" fillId="18" borderId="12" xfId="0" applyFont="1" applyFill="1" applyBorder="1" applyAlignment="1">
      <alignment horizontal="center" vertical="center" wrapText="1"/>
    </xf>
    <xf numFmtId="164" fontId="20" fillId="19" borderId="13" xfId="0" applyFont="1" applyFill="1" applyBorder="1" applyAlignment="1">
      <alignment horizontal="left" vertical="center" wrapText="1"/>
    </xf>
    <xf numFmtId="164" fontId="21" fillId="9" borderId="14" xfId="0" applyFont="1" applyFill="1" applyBorder="1" applyAlignment="1">
      <alignment horizontal="center" vertical="center" wrapText="1"/>
    </xf>
    <xf numFmtId="164" fontId="20" fillId="19" borderId="14" xfId="0" applyFont="1" applyFill="1" applyBorder="1" applyAlignment="1">
      <alignment horizontal="left" vertical="center" wrapText="1"/>
    </xf>
    <xf numFmtId="164" fontId="20" fillId="19" borderId="15" xfId="0" applyFont="1" applyFill="1" applyBorder="1" applyAlignment="1">
      <alignment horizontal="left" vertical="center" wrapText="1"/>
    </xf>
    <xf numFmtId="164" fontId="21" fillId="0" borderId="16" xfId="0" applyFont="1" applyFill="1" applyBorder="1" applyAlignment="1">
      <alignment horizontal="center" vertical="center" wrapText="1"/>
    </xf>
    <xf numFmtId="164" fontId="21" fillId="0" borderId="16" xfId="0" applyFont="1" applyFill="1" applyBorder="1" applyAlignment="1">
      <alignment horizontal="left" vertical="center" wrapText="1"/>
    </xf>
    <xf numFmtId="168" fontId="21" fillId="0" borderId="16" xfId="0" applyNumberFormat="1" applyFont="1" applyFill="1" applyBorder="1" applyAlignment="1">
      <alignment vertical="center" wrapText="1"/>
    </xf>
    <xf numFmtId="166" fontId="21" fillId="3" borderId="16" xfId="17" applyFont="1" applyFill="1" applyBorder="1" applyAlignment="1" applyProtection="1">
      <alignment horizontal="center" vertical="center" wrapText="1"/>
      <protection/>
    </xf>
    <xf numFmtId="169" fontId="21" fillId="0" borderId="16" xfId="0" applyNumberFormat="1" applyFont="1" applyFill="1" applyBorder="1" applyAlignment="1">
      <alignment horizontal="center" vertical="center" wrapText="1"/>
    </xf>
    <xf numFmtId="164" fontId="21" fillId="4" borderId="16" xfId="0" applyNumberFormat="1" applyFont="1" applyFill="1" applyBorder="1" applyAlignment="1">
      <alignment horizontal="center" vertical="center" wrapText="1"/>
    </xf>
    <xf numFmtId="166" fontId="21" fillId="0" borderId="11" xfId="0" applyNumberFormat="1" applyFont="1" applyFill="1" applyBorder="1" applyAlignment="1">
      <alignment horizontal="center" vertical="center" wrapText="1"/>
    </xf>
    <xf numFmtId="170" fontId="21" fillId="0" borderId="11" xfId="0" applyNumberFormat="1" applyFont="1" applyFill="1" applyBorder="1" applyAlignment="1">
      <alignment horizontal="center" vertical="center" wrapText="1"/>
    </xf>
    <xf numFmtId="169" fontId="21" fillId="0" borderId="11" xfId="0" applyNumberFormat="1" applyFont="1" applyFill="1" applyBorder="1" applyAlignment="1">
      <alignment horizontal="center" vertical="center" wrapText="1"/>
    </xf>
    <xf numFmtId="164" fontId="21" fillId="0" borderId="0" xfId="0" applyFont="1" applyFill="1" applyAlignment="1">
      <alignment horizontal="center" vertical="center"/>
    </xf>
    <xf numFmtId="164" fontId="21" fillId="0" borderId="11" xfId="0" applyFont="1" applyFill="1" applyBorder="1" applyAlignment="1">
      <alignment horizontal="left" vertical="center" wrapText="1"/>
    </xf>
    <xf numFmtId="168" fontId="21" fillId="0" borderId="11" xfId="0" applyNumberFormat="1" applyFont="1" applyFill="1" applyBorder="1" applyAlignment="1">
      <alignment vertical="center" wrapText="1"/>
    </xf>
    <xf numFmtId="164" fontId="21" fillId="4" borderId="11" xfId="0" applyNumberFormat="1" applyFont="1" applyFill="1" applyBorder="1" applyAlignment="1">
      <alignment horizontal="center" vertical="center" wrapText="1"/>
    </xf>
    <xf numFmtId="166" fontId="21" fillId="0" borderId="11" xfId="17" applyFont="1" applyFill="1" applyBorder="1" applyAlignment="1" applyProtection="1">
      <alignment horizontal="center" vertical="center" wrapText="1"/>
      <protection/>
    </xf>
    <xf numFmtId="171" fontId="21" fillId="0" borderId="11" xfId="0" applyNumberFormat="1" applyFont="1" applyFill="1" applyBorder="1" applyAlignment="1">
      <alignment horizontal="center" vertical="center" wrapText="1"/>
    </xf>
    <xf numFmtId="164" fontId="21" fillId="4" borderId="11" xfId="0" applyFont="1" applyFill="1" applyBorder="1" applyAlignment="1">
      <alignment horizontal="center" vertical="center" wrapText="1"/>
    </xf>
    <xf numFmtId="164" fontId="20" fillId="4" borderId="11" xfId="0" applyFont="1" applyFill="1" applyBorder="1" applyAlignment="1">
      <alignment horizontal="center" vertical="center" wrapText="1"/>
    </xf>
    <xf numFmtId="164" fontId="21" fillId="0" borderId="11" xfId="0" applyFont="1" applyFill="1" applyBorder="1" applyAlignment="1">
      <alignment horizontal="center" vertical="center"/>
    </xf>
    <xf numFmtId="166" fontId="21" fillId="0" borderId="11" xfId="17" applyFont="1" applyFill="1" applyBorder="1" applyAlignment="1" applyProtection="1">
      <alignment horizontal="right" vertical="center"/>
      <protection/>
    </xf>
    <xf numFmtId="170" fontId="21" fillId="0" borderId="11" xfId="0" applyNumberFormat="1" applyFont="1" applyFill="1" applyBorder="1" applyAlignment="1">
      <alignment horizontal="center" vertical="center"/>
    </xf>
    <xf numFmtId="164" fontId="21" fillId="0" borderId="11" xfId="0" applyNumberFormat="1" applyFont="1" applyFill="1" applyBorder="1" applyAlignment="1">
      <alignment horizontal="center" vertical="center"/>
    </xf>
    <xf numFmtId="168" fontId="21" fillId="0" borderId="11" xfId="0" applyNumberFormat="1" applyFont="1" applyFill="1" applyBorder="1" applyAlignment="1">
      <alignment vertical="center"/>
    </xf>
    <xf numFmtId="170" fontId="21" fillId="0" borderId="11" xfId="0" applyNumberFormat="1" applyFont="1" applyFill="1" applyBorder="1" applyAlignment="1">
      <alignment horizontal="center" vertical="center" wrapText="1" shrinkToFit="1"/>
    </xf>
    <xf numFmtId="164" fontId="21" fillId="0" borderId="11" xfId="17" applyNumberFormat="1" applyFont="1" applyFill="1" applyBorder="1" applyAlignment="1" applyProtection="1">
      <alignment horizontal="center" vertical="center"/>
      <protection/>
    </xf>
    <xf numFmtId="168" fontId="21" fillId="0" borderId="11" xfId="0" applyNumberFormat="1" applyFont="1" applyFill="1" applyBorder="1" applyAlignment="1">
      <alignment horizontal="right" vertical="center"/>
    </xf>
    <xf numFmtId="164" fontId="0" fillId="0" borderId="11" xfId="0" applyFont="1" applyFill="1" applyBorder="1" applyAlignment="1">
      <alignment horizontal="left" vertical="center" wrapText="1"/>
    </xf>
    <xf numFmtId="164" fontId="0" fillId="0" borderId="11" xfId="0" applyFont="1" applyFill="1" applyBorder="1" applyAlignment="1">
      <alignment horizontal="center" vertical="center" wrapText="1"/>
    </xf>
    <xf numFmtId="168" fontId="0" fillId="0" borderId="11" xfId="0" applyNumberFormat="1" applyFont="1" applyFill="1" applyBorder="1" applyAlignment="1">
      <alignment horizontal="right" vertical="center"/>
    </xf>
    <xf numFmtId="166" fontId="0" fillId="4" borderId="11" xfId="17" applyNumberFormat="1" applyFont="1" applyFill="1" applyBorder="1" applyAlignment="1" applyProtection="1">
      <alignment horizontal="center" vertical="center" wrapText="1"/>
      <protection/>
    </xf>
    <xf numFmtId="166" fontId="21" fillId="4" borderId="11" xfId="17" applyFont="1" applyFill="1" applyBorder="1" applyAlignment="1" applyProtection="1">
      <alignment horizontal="center" vertical="center" wrapText="1"/>
      <protection/>
    </xf>
    <xf numFmtId="166" fontId="0" fillId="0" borderId="11" xfId="0" applyNumberFormat="1" applyFont="1" applyFill="1" applyBorder="1" applyAlignment="1">
      <alignment horizontal="center" vertical="center" wrapText="1"/>
    </xf>
    <xf numFmtId="172" fontId="25" fillId="0" borderId="11" xfId="0" applyNumberFormat="1" applyFont="1" applyFill="1" applyBorder="1" applyAlignment="1">
      <alignment horizontal="center" vertical="center" wrapText="1"/>
    </xf>
    <xf numFmtId="164" fontId="21" fillId="4" borderId="11" xfId="17" applyNumberFormat="1" applyFont="1" applyFill="1" applyBorder="1" applyAlignment="1" applyProtection="1">
      <alignment horizontal="center" vertical="center" wrapText="1"/>
      <protection/>
    </xf>
    <xf numFmtId="164" fontId="25" fillId="0" borderId="11" xfId="0" applyFont="1" applyFill="1" applyBorder="1" applyAlignment="1">
      <alignment horizontal="center" vertical="center" wrapText="1"/>
    </xf>
    <xf numFmtId="164" fontId="21" fillId="0" borderId="11" xfId="0" applyFont="1" applyFill="1" applyBorder="1" applyAlignment="1">
      <alignment horizontal="justify" vertical="center"/>
    </xf>
    <xf numFmtId="164" fontId="20" fillId="10" borderId="11" xfId="0" applyFont="1" applyFill="1" applyBorder="1" applyAlignment="1">
      <alignment horizontal="center" vertical="center" wrapText="1"/>
    </xf>
    <xf numFmtId="166" fontId="20" fillId="10" borderId="11" xfId="0" applyNumberFormat="1" applyFont="1" applyFill="1" applyBorder="1" applyAlignment="1">
      <alignment vertical="center" wrapText="1"/>
    </xf>
    <xf numFmtId="166" fontId="20" fillId="10" borderId="11" xfId="0" applyNumberFormat="1" applyFont="1" applyFill="1" applyBorder="1" applyAlignment="1">
      <alignment horizontal="center" vertical="center" wrapText="1"/>
    </xf>
    <xf numFmtId="164" fontId="21" fillId="10" borderId="11" xfId="0" applyFont="1" applyFill="1" applyBorder="1" applyAlignment="1">
      <alignment vertical="center" wrapText="1"/>
    </xf>
    <xf numFmtId="166" fontId="20" fillId="10" borderId="13" xfId="0" applyNumberFormat="1" applyFont="1" applyFill="1" applyBorder="1" applyAlignment="1">
      <alignment vertical="center" wrapText="1"/>
    </xf>
    <xf numFmtId="166" fontId="20" fillId="10" borderId="15" xfId="0" applyNumberFormat="1" applyFont="1" applyFill="1" applyBorder="1" applyAlignment="1">
      <alignment horizontal="center" vertical="center" wrapText="1"/>
    </xf>
    <xf numFmtId="164" fontId="21" fillId="0" borderId="0" xfId="0" applyFont="1" applyFill="1" applyAlignment="1">
      <alignment/>
    </xf>
    <xf numFmtId="168" fontId="20" fillId="10" borderId="11" xfId="0" applyNumberFormat="1" applyFont="1" applyFill="1" applyBorder="1" applyAlignment="1">
      <alignment vertical="center" wrapText="1"/>
    </xf>
    <xf numFmtId="168" fontId="20" fillId="10" borderId="11" xfId="0" applyNumberFormat="1" applyFont="1" applyFill="1" applyBorder="1" applyAlignment="1">
      <alignment horizontal="center" vertical="center" wrapText="1"/>
    </xf>
    <xf numFmtId="164" fontId="21" fillId="10" borderId="11" xfId="0" applyFont="1" applyFill="1" applyBorder="1" applyAlignment="1">
      <alignment horizontal="center" vertical="center" wrapText="1"/>
    </xf>
    <xf numFmtId="164" fontId="20" fillId="19" borderId="11" xfId="0" applyFont="1" applyFill="1" applyBorder="1" applyAlignment="1">
      <alignment horizontal="left" vertical="center" wrapText="1"/>
    </xf>
    <xf numFmtId="164" fontId="21" fillId="9" borderId="11" xfId="0" applyFont="1" applyFill="1" applyBorder="1" applyAlignment="1">
      <alignment horizontal="center" vertical="center" wrapText="1"/>
    </xf>
    <xf numFmtId="164" fontId="21" fillId="0" borderId="0" xfId="0" applyFont="1" applyAlignment="1">
      <alignment/>
    </xf>
    <xf numFmtId="164" fontId="21" fillId="0" borderId="11" xfId="0" applyFont="1" applyFill="1" applyBorder="1" applyAlignment="1">
      <alignment horizontal="left" vertical="center"/>
    </xf>
    <xf numFmtId="166" fontId="21" fillId="0" borderId="11" xfId="17" applyFont="1" applyFill="1" applyBorder="1" applyAlignment="1" applyProtection="1">
      <alignment horizontal="center" vertical="center"/>
      <protection/>
    </xf>
    <xf numFmtId="166" fontId="21" fillId="4" borderId="11" xfId="0" applyNumberFormat="1" applyFont="1" applyFill="1" applyBorder="1" applyAlignment="1">
      <alignment horizontal="center" vertical="center"/>
    </xf>
    <xf numFmtId="166" fontId="21" fillId="4" borderId="11" xfId="0" applyNumberFormat="1" applyFont="1" applyFill="1" applyBorder="1" applyAlignment="1">
      <alignment horizontal="center" vertical="center" wrapText="1"/>
    </xf>
    <xf numFmtId="164" fontId="21" fillId="4" borderId="11" xfId="0" applyNumberFormat="1" applyFont="1" applyFill="1" applyBorder="1" applyAlignment="1">
      <alignment horizontal="center" vertical="center"/>
    </xf>
    <xf numFmtId="164" fontId="21" fillId="0" borderId="0" xfId="0" applyFont="1" applyFill="1" applyAlignment="1">
      <alignment horizontal="center"/>
    </xf>
    <xf numFmtId="166" fontId="20" fillId="18" borderId="11" xfId="0" applyNumberFormat="1" applyFont="1" applyFill="1" applyBorder="1" applyAlignment="1">
      <alignment horizontal="center" vertical="center" wrapText="1"/>
    </xf>
    <xf numFmtId="164" fontId="0" fillId="0" borderId="0" xfId="0" applyFill="1" applyAlignment="1">
      <alignment/>
    </xf>
    <xf numFmtId="164" fontId="21" fillId="4" borderId="11" xfId="0" applyFont="1" applyFill="1" applyBorder="1" applyAlignment="1">
      <alignment horizontal="left" vertical="center" wrapText="1"/>
    </xf>
    <xf numFmtId="167" fontId="21" fillId="4" borderId="11" xfId="17" applyNumberFormat="1" applyFont="1" applyFill="1" applyBorder="1" applyAlignment="1" applyProtection="1">
      <alignment horizontal="center" vertical="center"/>
      <protection/>
    </xf>
    <xf numFmtId="166" fontId="21" fillId="4" borderId="11" xfId="17" applyFont="1" applyFill="1" applyBorder="1" applyAlignment="1" applyProtection="1">
      <alignment horizontal="right" vertical="center"/>
      <protection/>
    </xf>
    <xf numFmtId="164" fontId="21" fillId="4" borderId="11" xfId="0" applyFont="1" applyFill="1" applyBorder="1" applyAlignment="1">
      <alignment horizontal="left" vertical="center"/>
    </xf>
    <xf numFmtId="164" fontId="20" fillId="10" borderId="12" xfId="0" applyFont="1" applyFill="1" applyBorder="1" applyAlignment="1">
      <alignment horizontal="center" vertical="center" wrapText="1"/>
    </xf>
    <xf numFmtId="166" fontId="20" fillId="10" borderId="12" xfId="0" applyNumberFormat="1" applyFont="1" applyFill="1" applyBorder="1" applyAlignment="1">
      <alignment vertical="center" wrapText="1"/>
    </xf>
    <xf numFmtId="166" fontId="20" fillId="10" borderId="12" xfId="0" applyNumberFormat="1" applyFont="1" applyFill="1" applyBorder="1" applyAlignment="1">
      <alignment horizontal="center" vertical="center" wrapText="1"/>
    </xf>
    <xf numFmtId="164" fontId="21" fillId="10" borderId="12" xfId="0" applyFont="1" applyFill="1" applyBorder="1" applyAlignment="1">
      <alignment vertical="center" wrapText="1"/>
    </xf>
    <xf numFmtId="164" fontId="20" fillId="19" borderId="11" xfId="63" applyFont="1" applyFill="1" applyBorder="1" applyAlignment="1">
      <alignment horizontal="left" vertical="center" wrapText="1"/>
      <protection/>
    </xf>
    <xf numFmtId="164" fontId="21" fillId="19" borderId="11" xfId="0" applyFont="1" applyFill="1" applyBorder="1" applyAlignment="1">
      <alignment vertical="center" wrapText="1"/>
    </xf>
    <xf numFmtId="164" fontId="0" fillId="19" borderId="11" xfId="0" applyFill="1" applyBorder="1" applyAlignment="1">
      <alignment/>
    </xf>
    <xf numFmtId="164" fontId="21" fillId="0" borderId="11" xfId="63" applyFont="1" applyFill="1" applyBorder="1" applyAlignment="1">
      <alignment horizontal="center" vertical="center" wrapText="1"/>
      <protection/>
    </xf>
    <xf numFmtId="164" fontId="21" fillId="0" borderId="11" xfId="63" applyFont="1" applyFill="1" applyBorder="1" applyAlignment="1">
      <alignment horizontal="left" vertical="center" wrapText="1"/>
      <protection/>
    </xf>
    <xf numFmtId="168" fontId="21" fillId="0" borderId="11" xfId="63" applyNumberFormat="1" applyFont="1" applyFill="1" applyBorder="1" applyAlignment="1">
      <alignment vertical="center" wrapText="1"/>
      <protection/>
    </xf>
    <xf numFmtId="166" fontId="21" fillId="7" borderId="11" xfId="77" applyFont="1" applyFill="1" applyBorder="1" applyAlignment="1" applyProtection="1">
      <alignment horizontal="center" vertical="center" wrapText="1"/>
      <protection/>
    </xf>
    <xf numFmtId="169" fontId="21" fillId="0" borderId="11" xfId="63" applyNumberFormat="1" applyFont="1" applyFill="1" applyBorder="1" applyAlignment="1">
      <alignment horizontal="center" vertical="center" wrapText="1"/>
      <protection/>
    </xf>
    <xf numFmtId="164" fontId="21" fillId="4" borderId="11" xfId="63" applyNumberFormat="1" applyFont="1" applyFill="1" applyBorder="1" applyAlignment="1">
      <alignment horizontal="center" vertical="center" wrapText="1"/>
      <protection/>
    </xf>
    <xf numFmtId="164" fontId="0" fillId="0" borderId="11" xfId="0" applyFill="1" applyBorder="1" applyAlignment="1">
      <alignment/>
    </xf>
    <xf numFmtId="164" fontId="20" fillId="19" borderId="11" xfId="61" applyFont="1" applyFill="1" applyBorder="1" applyAlignment="1">
      <alignment horizontal="left" vertical="center" wrapText="1"/>
      <protection/>
    </xf>
    <xf numFmtId="164" fontId="21" fillId="9" borderId="11" xfId="61" applyFont="1" applyFill="1" applyBorder="1" applyAlignment="1">
      <alignment horizontal="center" vertical="center" wrapText="1"/>
      <protection/>
    </xf>
    <xf numFmtId="164" fontId="21" fillId="0" borderId="11" xfId="61" applyFont="1" applyFill="1" applyBorder="1" applyAlignment="1">
      <alignment horizontal="center" vertical="center" wrapText="1"/>
      <protection/>
    </xf>
    <xf numFmtId="168" fontId="21" fillId="0" borderId="11" xfId="61" applyNumberFormat="1" applyFont="1" applyFill="1" applyBorder="1" applyAlignment="1">
      <alignment vertical="center" wrapText="1"/>
      <protection/>
    </xf>
    <xf numFmtId="164" fontId="21" fillId="4" borderId="11" xfId="61" applyNumberFormat="1" applyFont="1" applyFill="1" applyBorder="1" applyAlignment="1">
      <alignment horizontal="center" vertical="center" wrapText="1"/>
      <protection/>
    </xf>
    <xf numFmtId="169" fontId="21" fillId="0" borderId="11" xfId="61" applyNumberFormat="1" applyFont="1" applyFill="1" applyBorder="1" applyAlignment="1">
      <alignment horizontal="center" vertical="center" wrapText="1"/>
      <protection/>
    </xf>
    <xf numFmtId="164" fontId="21" fillId="0" borderId="11" xfId="61" applyFont="1" applyFill="1" applyBorder="1" applyAlignment="1">
      <alignment horizontal="center" vertical="center"/>
      <protection/>
    </xf>
    <xf numFmtId="164" fontId="20" fillId="19" borderId="11" xfId="0" applyFont="1" applyFill="1" applyBorder="1" applyAlignment="1">
      <alignment horizontal="center" vertical="center" wrapText="1"/>
    </xf>
    <xf numFmtId="166" fontId="21" fillId="7" borderId="11" xfId="17" applyFont="1" applyFill="1" applyBorder="1" applyAlignment="1" applyProtection="1">
      <alignment horizontal="center" vertical="center" wrapText="1"/>
      <protection/>
    </xf>
    <xf numFmtId="166" fontId="0" fillId="0" borderId="11" xfId="0" applyNumberFormat="1" applyFont="1" applyFill="1" applyBorder="1" applyAlignment="1">
      <alignment horizontal="center" vertical="center"/>
    </xf>
    <xf numFmtId="164" fontId="21" fillId="0" borderId="11" xfId="0" applyFont="1" applyFill="1" applyBorder="1" applyAlignment="1">
      <alignment horizontal="center"/>
    </xf>
    <xf numFmtId="166" fontId="20" fillId="19" borderId="11" xfId="78" applyFont="1" applyFill="1" applyBorder="1" applyAlignment="1" applyProtection="1">
      <alignment horizontal="left" vertical="center" wrapText="1"/>
      <protection/>
    </xf>
    <xf numFmtId="166" fontId="21" fillId="0" borderId="11" xfId="78" applyFont="1" applyFill="1" applyBorder="1" applyAlignment="1" applyProtection="1">
      <alignment horizontal="right" vertical="center" wrapText="1"/>
      <protection/>
    </xf>
    <xf numFmtId="166" fontId="21" fillId="7" borderId="11" xfId="78" applyFont="1" applyFill="1" applyBorder="1" applyAlignment="1" applyProtection="1">
      <alignment horizontal="center" vertical="center" wrapText="1"/>
      <protection/>
    </xf>
    <xf numFmtId="173" fontId="21" fillId="0" borderId="11" xfId="0" applyNumberFormat="1" applyFont="1" applyFill="1" applyBorder="1" applyAlignment="1">
      <alignment horizontal="center" vertical="center"/>
    </xf>
    <xf numFmtId="166" fontId="21" fillId="0" borderId="11" xfId="75" applyFont="1" applyFill="1" applyBorder="1" applyAlignment="1" applyProtection="1">
      <alignment horizontal="right" vertical="center" wrapText="1"/>
      <protection/>
    </xf>
    <xf numFmtId="166" fontId="21" fillId="7" borderId="11" xfId="75" applyFont="1" applyFill="1" applyBorder="1" applyAlignment="1" applyProtection="1">
      <alignment horizontal="center" vertical="center" wrapText="1"/>
      <protection/>
    </xf>
    <xf numFmtId="166" fontId="21" fillId="0" borderId="11" xfId="0" applyNumberFormat="1" applyFont="1" applyFill="1" applyBorder="1" applyAlignment="1">
      <alignment horizontal="center" vertical="center"/>
    </xf>
    <xf numFmtId="166" fontId="21" fillId="0" borderId="11" xfId="75" applyFont="1" applyFill="1" applyBorder="1" applyAlignment="1" applyProtection="1">
      <alignment horizontal="right" vertical="center"/>
      <protection/>
    </xf>
    <xf numFmtId="166" fontId="21" fillId="0" borderId="11" xfId="75" applyFont="1" applyFill="1" applyBorder="1" applyAlignment="1" applyProtection="1">
      <alignment horizontal="center" vertical="center" wrapText="1"/>
      <protection/>
    </xf>
    <xf numFmtId="166" fontId="21" fillId="4" borderId="11" xfId="75" applyFont="1" applyFill="1" applyBorder="1" applyAlignment="1" applyProtection="1">
      <alignment horizontal="center" vertical="center" wrapText="1"/>
      <protection/>
    </xf>
    <xf numFmtId="164" fontId="21" fillId="10" borderId="0" xfId="0" applyFont="1" applyFill="1" applyBorder="1" applyAlignment="1">
      <alignment vertical="center" wrapText="1"/>
    </xf>
    <xf numFmtId="164" fontId="21" fillId="0" borderId="17" xfId="0" applyFont="1" applyBorder="1" applyAlignment="1">
      <alignment vertical="center" wrapText="1"/>
    </xf>
    <xf numFmtId="166" fontId="21" fillId="0" borderId="18" xfId="0" applyNumberFormat="1" applyFont="1" applyBorder="1" applyAlignment="1">
      <alignment vertical="center" wrapText="1"/>
    </xf>
    <xf numFmtId="166" fontId="21" fillId="0" borderId="0" xfId="0" applyNumberFormat="1" applyFont="1" applyAlignment="1">
      <alignment vertical="center" wrapText="1"/>
    </xf>
    <xf numFmtId="164" fontId="21" fillId="0" borderId="19" xfId="0" applyFont="1" applyBorder="1" applyAlignment="1">
      <alignment vertical="center" wrapText="1"/>
    </xf>
    <xf numFmtId="168" fontId="21" fillId="0" borderId="20" xfId="0" applyNumberFormat="1" applyFont="1" applyBorder="1" applyAlignment="1">
      <alignment vertical="center" wrapText="1"/>
    </xf>
    <xf numFmtId="164" fontId="26" fillId="0" borderId="21" xfId="0" applyFont="1" applyBorder="1" applyAlignment="1">
      <alignment vertical="center" wrapText="1"/>
    </xf>
    <xf numFmtId="166" fontId="27" fillId="0" borderId="22" xfId="0" applyNumberFormat="1" applyFont="1" applyBorder="1" applyAlignment="1">
      <alignment vertical="center" wrapText="1"/>
    </xf>
    <xf numFmtId="167" fontId="0" fillId="0" borderId="0" xfId="0" applyNumberFormat="1" applyFont="1" applyFill="1" applyAlignment="1">
      <alignment/>
    </xf>
    <xf numFmtId="164" fontId="21" fillId="0" borderId="0" xfId="0" applyFont="1" applyFill="1" applyBorder="1" applyAlignment="1">
      <alignment horizontal="center" vertical="center" wrapText="1"/>
    </xf>
    <xf numFmtId="164" fontId="20" fillId="0" borderId="0" xfId="0" applyFont="1" applyFill="1" applyBorder="1" applyAlignment="1">
      <alignment horizontal="left" vertical="center" wrapText="1"/>
    </xf>
    <xf numFmtId="164" fontId="20" fillId="0" borderId="0" xfId="0" applyFont="1" applyFill="1" applyBorder="1" applyAlignment="1">
      <alignment horizontal="center" vertical="center" wrapText="1"/>
    </xf>
    <xf numFmtId="168" fontId="20" fillId="0" borderId="0" xfId="0" applyNumberFormat="1" applyFont="1" applyFill="1" applyBorder="1" applyAlignment="1">
      <alignment horizontal="right" vertical="center" wrapText="1"/>
    </xf>
    <xf numFmtId="168" fontId="22" fillId="0" borderId="0" xfId="0" applyNumberFormat="1" applyFont="1" applyFill="1" applyBorder="1" applyAlignment="1">
      <alignment horizontal="center" vertical="center" wrapText="1"/>
    </xf>
    <xf numFmtId="164" fontId="21" fillId="0" borderId="0" xfId="0" applyFont="1" applyFill="1" applyBorder="1" applyAlignment="1">
      <alignment vertical="center" wrapText="1"/>
    </xf>
    <xf numFmtId="164" fontId="21" fillId="0" borderId="0" xfId="0" applyFont="1" applyFill="1" applyAlignment="1">
      <alignment vertical="center" wrapText="1"/>
    </xf>
    <xf numFmtId="172" fontId="21" fillId="0" borderId="0" xfId="0" applyNumberFormat="1" applyFont="1" applyAlignment="1">
      <alignment horizontal="right" vertical="center" wrapText="1"/>
    </xf>
    <xf numFmtId="164" fontId="28" fillId="7" borderId="11" xfId="0" applyFont="1" applyFill="1" applyBorder="1" applyAlignment="1">
      <alignment horizontal="left" vertical="center" wrapText="1"/>
    </xf>
    <xf numFmtId="164" fontId="20" fillId="4" borderId="0" xfId="0" applyFont="1" applyFill="1" applyBorder="1" applyAlignment="1">
      <alignment vertical="center" wrapText="1"/>
    </xf>
    <xf numFmtId="164" fontId="28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164" fontId="22" fillId="7" borderId="11" xfId="0" applyFont="1" applyFill="1" applyBorder="1" applyAlignment="1">
      <alignment horizontal="center" vertical="center" wrapText="1"/>
    </xf>
    <xf numFmtId="164" fontId="20" fillId="20" borderId="11" xfId="0" applyFont="1" applyFill="1" applyBorder="1" applyAlignment="1">
      <alignment horizontal="center" vertical="center" wrapText="1"/>
    </xf>
    <xf numFmtId="172" fontId="20" fillId="20" borderId="11" xfId="0" applyNumberFormat="1" applyFont="1" applyFill="1" applyBorder="1" applyAlignment="1">
      <alignment horizontal="center" vertical="center" wrapText="1"/>
    </xf>
    <xf numFmtId="166" fontId="21" fillId="4" borderId="11" xfId="0" applyNumberFormat="1" applyFont="1" applyFill="1" applyBorder="1" applyAlignment="1">
      <alignment vertical="center" wrapText="1"/>
    </xf>
    <xf numFmtId="164" fontId="20" fillId="0" borderId="11" xfId="0" applyFont="1" applyFill="1" applyBorder="1" applyAlignment="1">
      <alignment horizontal="left" vertical="center" wrapText="1"/>
    </xf>
    <xf numFmtId="168" fontId="21" fillId="0" borderId="11" xfId="17" applyNumberFormat="1" applyFont="1" applyFill="1" applyBorder="1" applyAlignment="1" applyProtection="1">
      <alignment horizontal="right" vertical="center"/>
      <protection/>
    </xf>
    <xf numFmtId="164" fontId="21" fillId="0" borderId="11" xfId="61" applyFont="1" applyFill="1" applyBorder="1" applyAlignment="1">
      <alignment horizontal="left" vertical="center" wrapText="1"/>
      <protection/>
    </xf>
    <xf numFmtId="168" fontId="21" fillId="0" borderId="11" xfId="61" applyNumberFormat="1" applyFont="1" applyBorder="1" applyAlignment="1">
      <alignment vertical="center"/>
      <protection/>
    </xf>
    <xf numFmtId="168" fontId="21" fillId="0" borderId="11" xfId="61" applyNumberFormat="1" applyFont="1" applyBorder="1" applyAlignment="1">
      <alignment horizontal="right" vertical="center"/>
      <protection/>
    </xf>
    <xf numFmtId="164" fontId="20" fillId="10" borderId="11" xfId="61" applyFont="1" applyFill="1" applyBorder="1" applyAlignment="1">
      <alignment horizontal="center" vertical="center" wrapText="1"/>
      <protection/>
    </xf>
    <xf numFmtId="168" fontId="20" fillId="10" borderId="11" xfId="61" applyNumberFormat="1" applyFont="1" applyFill="1" applyBorder="1" applyAlignment="1">
      <alignment vertical="center" wrapText="1"/>
      <protection/>
    </xf>
    <xf numFmtId="168" fontId="21" fillId="0" borderId="11" xfId="0" applyNumberFormat="1" applyFont="1" applyBorder="1" applyAlignment="1">
      <alignment horizontal="right" vertical="center"/>
    </xf>
    <xf numFmtId="164" fontId="21" fillId="0" borderId="11" xfId="0" applyFont="1" applyFill="1" applyBorder="1" applyAlignment="1">
      <alignment vertical="center"/>
    </xf>
    <xf numFmtId="166" fontId="21" fillId="0" borderId="11" xfId="0" applyNumberFormat="1" applyFont="1" applyFill="1" applyBorder="1" applyAlignment="1">
      <alignment vertical="center"/>
    </xf>
    <xf numFmtId="166" fontId="21" fillId="0" borderId="11" xfId="0" applyNumberFormat="1" applyFont="1" applyFill="1" applyBorder="1" applyAlignment="1">
      <alignment horizontal="right" vertical="center"/>
    </xf>
    <xf numFmtId="164" fontId="21" fillId="0" borderId="11" xfId="62" applyFont="1" applyFill="1" applyBorder="1" applyAlignment="1">
      <alignment horizontal="left" vertical="center" wrapText="1"/>
      <protection/>
    </xf>
    <xf numFmtId="164" fontId="21" fillId="0" borderId="11" xfId="62" applyFont="1" applyFill="1" applyBorder="1" applyAlignment="1">
      <alignment horizontal="center" vertical="center" wrapText="1"/>
      <protection/>
    </xf>
    <xf numFmtId="168" fontId="21" fillId="0" borderId="11" xfId="62" applyNumberFormat="1" applyFont="1" applyFill="1" applyBorder="1" applyAlignment="1">
      <alignment horizontal="right" vertical="center" wrapText="1"/>
      <protection/>
    </xf>
    <xf numFmtId="164" fontId="21" fillId="0" borderId="11" xfId="0" applyFont="1" applyBorder="1" applyAlignment="1">
      <alignment/>
    </xf>
    <xf numFmtId="166" fontId="21" fillId="0" borderId="11" xfId="0" applyNumberFormat="1" applyFont="1" applyBorder="1" applyAlignment="1">
      <alignment horizontal="right"/>
    </xf>
    <xf numFmtId="166" fontId="21" fillId="0" borderId="11" xfId="0" applyNumberFormat="1" applyFont="1" applyBorder="1" applyAlignment="1">
      <alignment/>
    </xf>
    <xf numFmtId="166" fontId="21" fillId="0" borderId="11" xfId="0" applyNumberFormat="1" applyFont="1" applyFill="1" applyBorder="1" applyAlignment="1">
      <alignment vertical="center" wrapText="1"/>
    </xf>
    <xf numFmtId="166" fontId="21" fillId="0" borderId="11" xfId="0" applyNumberFormat="1" applyFont="1" applyFill="1" applyBorder="1" applyAlignment="1">
      <alignment horizontal="right" vertical="center" wrapText="1"/>
    </xf>
    <xf numFmtId="164" fontId="20" fillId="0" borderId="11" xfId="0" applyFont="1" applyFill="1" applyBorder="1" applyAlignment="1">
      <alignment vertical="center" wrapText="1"/>
    </xf>
    <xf numFmtId="164" fontId="0" fillId="0" borderId="0" xfId="0" applyFont="1" applyFill="1" applyBorder="1" applyAlignment="1">
      <alignment horizontal="center" vertical="center" wrapText="1"/>
    </xf>
    <xf numFmtId="164" fontId="28" fillId="0" borderId="0" xfId="0" applyFont="1" applyFill="1" applyBorder="1" applyAlignment="1">
      <alignment vertical="center" wrapText="1"/>
    </xf>
    <xf numFmtId="164" fontId="0" fillId="0" borderId="0" xfId="0" applyFont="1" applyFill="1" applyBorder="1" applyAlignment="1">
      <alignment vertical="center" wrapText="1"/>
    </xf>
    <xf numFmtId="169" fontId="0" fillId="0" borderId="0" xfId="0" applyNumberFormat="1" applyFont="1" applyFill="1" applyBorder="1" applyAlignment="1">
      <alignment horizontal="right" vertical="center" wrapText="1"/>
    </xf>
    <xf numFmtId="164" fontId="20" fillId="0" borderId="10" xfId="0" applyFont="1" applyFill="1" applyBorder="1" applyAlignment="1">
      <alignment horizontal="center" vertical="center" wrapText="1"/>
    </xf>
    <xf numFmtId="168" fontId="20" fillId="0" borderId="23" xfId="0" applyNumberFormat="1" applyFont="1" applyFill="1" applyBorder="1" applyAlignment="1">
      <alignment horizontal="right" vertical="center" wrapText="1"/>
    </xf>
    <xf numFmtId="172" fontId="20" fillId="14" borderId="11" xfId="0" applyNumberFormat="1" applyFont="1" applyFill="1" applyBorder="1" applyAlignment="1">
      <alignment horizontal="center" vertical="center" wrapText="1"/>
    </xf>
    <xf numFmtId="164" fontId="21" fillId="0" borderId="11" xfId="0" applyFont="1" applyBorder="1" applyAlignment="1">
      <alignment horizontal="left" vertical="center" wrapText="1"/>
    </xf>
    <xf numFmtId="172" fontId="21" fillId="4" borderId="11" xfId="0" applyNumberFormat="1" applyFont="1" applyFill="1" applyBorder="1" applyAlignment="1">
      <alignment horizontal="right" vertical="center" wrapText="1"/>
    </xf>
    <xf numFmtId="172" fontId="20" fillId="10" borderId="11" xfId="0" applyNumberFormat="1" applyFont="1" applyFill="1" applyBorder="1" applyAlignment="1">
      <alignment vertical="center" wrapText="1"/>
    </xf>
    <xf numFmtId="168" fontId="21" fillId="0" borderId="11" xfId="0" applyNumberFormat="1" applyFont="1" applyFill="1" applyBorder="1" applyAlignment="1">
      <alignment horizontal="right" vertical="center" wrapText="1"/>
    </xf>
    <xf numFmtId="172" fontId="21" fillId="0" borderId="0" xfId="0" applyNumberFormat="1" applyFont="1" applyAlignment="1">
      <alignment vertical="center" wrapText="1"/>
    </xf>
    <xf numFmtId="164" fontId="20" fillId="0" borderId="24" xfId="0" applyFont="1" applyBorder="1" applyAlignment="1">
      <alignment vertical="center" wrapText="1"/>
    </xf>
    <xf numFmtId="166" fontId="20" fillId="0" borderId="10" xfId="0" applyNumberFormat="1" applyFont="1" applyBorder="1" applyAlignment="1">
      <alignment vertical="center" wrapText="1"/>
    </xf>
    <xf numFmtId="164" fontId="0" fillId="0" borderId="11" xfId="0" applyFont="1" applyFill="1" applyBorder="1" applyAlignment="1">
      <alignment vertical="center" wrapText="1"/>
    </xf>
    <xf numFmtId="172" fontId="0" fillId="0" borderId="11" xfId="0" applyNumberFormat="1" applyFont="1" applyFill="1" applyBorder="1" applyAlignment="1">
      <alignment vertical="center" wrapText="1"/>
    </xf>
    <xf numFmtId="172" fontId="20" fillId="10" borderId="11" xfId="0" applyNumberFormat="1" applyFont="1" applyFill="1" applyBorder="1" applyAlignment="1">
      <alignment horizontal="center" vertical="center" wrapText="1"/>
    </xf>
    <xf numFmtId="164" fontId="21" fillId="0" borderId="0" xfId="0" applyFont="1" applyAlignment="1">
      <alignment horizontal="center"/>
    </xf>
    <xf numFmtId="168" fontId="21" fillId="0" borderId="0" xfId="0" applyNumberFormat="1" applyFont="1" applyAlignment="1">
      <alignment/>
    </xf>
    <xf numFmtId="164" fontId="20" fillId="7" borderId="11" xfId="0" applyFont="1" applyFill="1" applyBorder="1" applyAlignment="1">
      <alignment vertical="center" wrapText="1"/>
    </xf>
    <xf numFmtId="164" fontId="0" fillId="0" borderId="0" xfId="0" applyAlignment="1">
      <alignment vertical="center" wrapText="1"/>
    </xf>
    <xf numFmtId="168" fontId="21" fillId="0" borderId="0" xfId="0" applyNumberFormat="1" applyFont="1" applyAlignment="1">
      <alignment vertical="center" wrapText="1"/>
    </xf>
    <xf numFmtId="164" fontId="20" fillId="19" borderId="13" xfId="0" applyFont="1" applyFill="1" applyBorder="1" applyAlignment="1">
      <alignment horizontal="center" vertical="center"/>
    </xf>
    <xf numFmtId="165" fontId="20" fillId="19" borderId="11" xfId="17" applyNumberFormat="1" applyFont="1" applyFill="1" applyBorder="1" applyAlignment="1" applyProtection="1">
      <alignment horizontal="center" vertical="center" wrapText="1"/>
      <protection/>
    </xf>
    <xf numFmtId="166" fontId="20" fillId="19" borderId="16" xfId="17" applyFont="1" applyFill="1" applyBorder="1" applyAlignment="1" applyProtection="1">
      <alignment horizontal="center" vertical="center" wrapText="1"/>
      <protection/>
    </xf>
    <xf numFmtId="164" fontId="20" fillId="19" borderId="16" xfId="0" applyFont="1" applyFill="1" applyBorder="1" applyAlignment="1">
      <alignment horizontal="center" vertical="center" wrapText="1"/>
    </xf>
    <xf numFmtId="164" fontId="20" fillId="19" borderId="16" xfId="61" applyFont="1" applyFill="1" applyBorder="1" applyAlignment="1">
      <alignment horizontal="center" vertical="center" wrapText="1"/>
      <protection/>
    </xf>
    <xf numFmtId="168" fontId="21" fillId="0" borderId="16" xfId="17" applyNumberFormat="1" applyFont="1" applyFill="1" applyBorder="1" applyAlignment="1" applyProtection="1">
      <alignment horizontal="right" vertical="center" wrapText="1"/>
      <protection/>
    </xf>
    <xf numFmtId="166" fontId="21" fillId="0" borderId="16" xfId="17" applyFont="1" applyFill="1" applyBorder="1" applyAlignment="1" applyProtection="1">
      <alignment horizontal="center" vertical="center" wrapText="1"/>
      <protection/>
    </xf>
    <xf numFmtId="166" fontId="21" fillId="0" borderId="16" xfId="17" applyFont="1" applyFill="1" applyBorder="1" applyAlignment="1" applyProtection="1">
      <alignment horizontal="right" vertical="center" wrapText="1"/>
      <protection/>
    </xf>
    <xf numFmtId="166" fontId="21" fillId="0" borderId="16" xfId="77" applyFont="1" applyFill="1" applyBorder="1" applyAlignment="1" applyProtection="1">
      <alignment horizontal="right" vertical="center" wrapText="1"/>
      <protection/>
    </xf>
    <xf numFmtId="166" fontId="0" fillId="0" borderId="16" xfId="75" applyFont="1" applyFill="1" applyBorder="1" applyAlignment="1" applyProtection="1">
      <alignment vertical="center" wrapText="1"/>
      <protection/>
    </xf>
    <xf numFmtId="166" fontId="21" fillId="0" borderId="16" xfId="75" applyFont="1" applyFill="1" applyBorder="1" applyAlignment="1" applyProtection="1">
      <alignment horizontal="right" vertical="center" wrapText="1"/>
      <protection/>
    </xf>
    <xf numFmtId="172" fontId="0" fillId="0" borderId="16" xfId="0" applyNumberFormat="1" applyFill="1" applyBorder="1" applyAlignment="1">
      <alignment vertical="center"/>
    </xf>
    <xf numFmtId="166" fontId="21" fillId="0" borderId="11" xfId="17" applyFont="1" applyFill="1" applyBorder="1" applyAlignment="1" applyProtection="1">
      <alignment vertical="center"/>
      <protection/>
    </xf>
    <xf numFmtId="166" fontId="0" fillId="0" borderId="11" xfId="75" applyFont="1" applyFill="1" applyBorder="1" applyAlignment="1" applyProtection="1">
      <alignment vertical="center"/>
      <protection/>
    </xf>
    <xf numFmtId="166" fontId="21" fillId="0" borderId="11" xfId="75" applyFont="1" applyFill="1" applyBorder="1" applyAlignment="1" applyProtection="1">
      <alignment vertical="center"/>
      <protection/>
    </xf>
    <xf numFmtId="172" fontId="0" fillId="0" borderId="11" xfId="0" applyNumberFormat="1" applyFill="1" applyBorder="1" applyAlignment="1">
      <alignment horizontal="right" vertical="center"/>
    </xf>
    <xf numFmtId="164" fontId="0" fillId="0" borderId="0" xfId="0" applyFill="1" applyAlignment="1">
      <alignment vertical="center" wrapText="1"/>
    </xf>
    <xf numFmtId="166" fontId="21" fillId="0" borderId="11" xfId="77" applyFont="1" applyFill="1" applyBorder="1" applyAlignment="1" applyProtection="1">
      <alignment vertical="center"/>
      <protection/>
    </xf>
    <xf numFmtId="172" fontId="0" fillId="0" borderId="11" xfId="0" applyNumberFormat="1" applyFill="1" applyBorder="1" applyAlignment="1">
      <alignment vertical="center"/>
    </xf>
    <xf numFmtId="172" fontId="0" fillId="0" borderId="11" xfId="61" applyNumberFormat="1" applyFill="1" applyBorder="1" applyAlignment="1">
      <alignment vertical="center"/>
      <protection/>
    </xf>
    <xf numFmtId="168" fontId="0" fillId="0" borderId="11" xfId="0" applyNumberFormat="1" applyFont="1" applyFill="1" applyBorder="1" applyAlignment="1">
      <alignment vertical="center"/>
    </xf>
    <xf numFmtId="172" fontId="0" fillId="0" borderId="11" xfId="0" applyNumberFormat="1" applyFont="1" applyFill="1" applyBorder="1" applyAlignment="1">
      <alignment horizontal="right" vertical="center"/>
    </xf>
    <xf numFmtId="172" fontId="0" fillId="0" borderId="12" xfId="0" applyNumberFormat="1" applyFill="1" applyBorder="1" applyAlignment="1">
      <alignment vertical="center"/>
    </xf>
    <xf numFmtId="168" fontId="20" fillId="3" borderId="11" xfId="0" applyNumberFormat="1" applyFont="1" applyFill="1" applyBorder="1" applyAlignment="1">
      <alignment horizontal="center" vertical="center" wrapText="1"/>
    </xf>
    <xf numFmtId="168" fontId="20" fillId="3" borderId="13" xfId="0" applyNumberFormat="1" applyFont="1" applyFill="1" applyBorder="1" applyAlignment="1">
      <alignment vertical="center" wrapText="1"/>
    </xf>
    <xf numFmtId="168" fontId="20" fillId="3" borderId="11" xfId="61" applyNumberFormat="1" applyFont="1" applyFill="1" applyBorder="1" applyAlignment="1">
      <alignment vertical="center" wrapText="1"/>
      <protection/>
    </xf>
    <xf numFmtId="168" fontId="20" fillId="3" borderId="11" xfId="0" applyNumberFormat="1" applyFont="1" applyFill="1" applyBorder="1" applyAlignment="1">
      <alignment vertical="center" wrapText="1"/>
    </xf>
    <xf numFmtId="168" fontId="28" fillId="19" borderId="10" xfId="0" applyNumberFormat="1" applyFont="1" applyFill="1" applyBorder="1" applyAlignment="1">
      <alignment vertical="center" wrapText="1"/>
    </xf>
    <xf numFmtId="168" fontId="21" fillId="0" borderId="0" xfId="0" applyNumberFormat="1" applyFont="1" applyFill="1" applyAlignment="1">
      <alignment/>
    </xf>
    <xf numFmtId="164" fontId="20" fillId="7" borderId="11" xfId="0" applyFont="1" applyFill="1" applyBorder="1" applyAlignment="1">
      <alignment horizontal="left" vertical="center"/>
    </xf>
    <xf numFmtId="164" fontId="27" fillId="0" borderId="0" xfId="0" applyFont="1" applyFill="1" applyAlignment="1">
      <alignment/>
    </xf>
    <xf numFmtId="164" fontId="31" fillId="0" borderId="0" xfId="0" applyFont="1" applyFill="1" applyAlignment="1">
      <alignment horizontal="right"/>
    </xf>
    <xf numFmtId="164" fontId="22" fillId="0" borderId="0" xfId="0" applyFont="1" applyFill="1" applyBorder="1" applyAlignment="1">
      <alignment horizontal="left"/>
    </xf>
    <xf numFmtId="164" fontId="22" fillId="14" borderId="11" xfId="0" applyFont="1" applyFill="1" applyBorder="1" applyAlignment="1">
      <alignment horizontal="center" vertical="center" wrapText="1"/>
    </xf>
    <xf numFmtId="164" fontId="20" fillId="14" borderId="11" xfId="0" applyFont="1" applyFill="1" applyBorder="1" applyAlignment="1">
      <alignment horizontal="center" vertical="center"/>
    </xf>
    <xf numFmtId="164" fontId="0" fillId="0" borderId="11" xfId="0" applyFont="1" applyFill="1" applyBorder="1" applyAlignment="1">
      <alignment horizontal="center"/>
    </xf>
    <xf numFmtId="167" fontId="0" fillId="0" borderId="11" xfId="0" applyNumberFormat="1" applyFont="1" applyFill="1" applyBorder="1" applyAlignment="1">
      <alignment vertical="center" wrapText="1"/>
    </xf>
    <xf numFmtId="168" fontId="0" fillId="0" borderId="11" xfId="0" applyNumberFormat="1" applyFont="1" applyFill="1" applyBorder="1" applyAlignment="1">
      <alignment horizontal="center" vertical="center"/>
    </xf>
    <xf numFmtId="164" fontId="0" fillId="0" borderId="11" xfId="61" applyFont="1" applyFill="1" applyBorder="1" applyAlignment="1">
      <alignment horizontal="center" vertical="center"/>
      <protection/>
    </xf>
    <xf numFmtId="164" fontId="0" fillId="0" borderId="11" xfId="61" applyFont="1" applyFill="1" applyBorder="1" applyAlignment="1">
      <alignment horizontal="center" vertical="center" wrapText="1"/>
      <protection/>
    </xf>
    <xf numFmtId="168" fontId="0" fillId="0" borderId="11" xfId="61" applyNumberFormat="1" applyFont="1" applyFill="1" applyBorder="1" applyAlignment="1">
      <alignment horizontal="center" vertical="center"/>
      <protection/>
    </xf>
    <xf numFmtId="164" fontId="0" fillId="0" borderId="11" xfId="0" applyFont="1" applyFill="1" applyBorder="1" applyAlignment="1">
      <alignment horizontal="center" vertical="center"/>
    </xf>
    <xf numFmtId="164" fontId="0" fillId="0" borderId="0" xfId="61" applyFont="1" applyFill="1" applyBorder="1" applyAlignment="1">
      <alignment horizontal="center" vertical="center"/>
      <protection/>
    </xf>
    <xf numFmtId="164" fontId="0" fillId="0" borderId="0" xfId="61" applyFont="1" applyFill="1" applyBorder="1" applyAlignment="1">
      <alignment horizontal="center" vertical="center" wrapText="1"/>
      <protection/>
    </xf>
    <xf numFmtId="168" fontId="0" fillId="0" borderId="0" xfId="61" applyNumberFormat="1" applyFont="1" applyFill="1" applyBorder="1" applyAlignment="1">
      <alignment horizontal="center" vertical="center"/>
      <protection/>
    </xf>
    <xf numFmtId="164" fontId="32" fillId="0" borderId="11" xfId="0" applyFont="1" applyFill="1" applyBorder="1" applyAlignment="1">
      <alignment horizontal="center" vertical="center" wrapText="1"/>
    </xf>
    <xf numFmtId="174" fontId="21" fillId="0" borderId="0" xfId="0" applyNumberFormat="1" applyFont="1" applyFill="1" applyAlignment="1">
      <alignment horizontal="center" vertical="center" wrapText="1"/>
    </xf>
    <xf numFmtId="164" fontId="21" fillId="0" borderId="0" xfId="0" applyFont="1" applyFill="1" applyAlignment="1">
      <alignment horizontal="center" vertical="center" wrapText="1"/>
    </xf>
    <xf numFmtId="164" fontId="0" fillId="0" borderId="0" xfId="0" applyFont="1" applyFill="1" applyAlignment="1">
      <alignment vertical="center"/>
    </xf>
    <xf numFmtId="164" fontId="20" fillId="7" borderId="10" xfId="0" applyFont="1" applyFill="1" applyBorder="1" applyAlignment="1">
      <alignment horizontal="left" vertical="center" wrapText="1"/>
    </xf>
    <xf numFmtId="164" fontId="20" fillId="0" borderId="0" xfId="0" applyFont="1" applyFill="1" applyAlignment="1">
      <alignment horizontal="left" vertical="center" wrapText="1"/>
    </xf>
    <xf numFmtId="164" fontId="0" fillId="0" borderId="0" xfId="0" applyFill="1" applyAlignment="1">
      <alignment vertical="center"/>
    </xf>
    <xf numFmtId="168" fontId="21" fillId="19" borderId="11" xfId="0" applyNumberFormat="1" applyFont="1" applyFill="1" applyBorder="1" applyAlignment="1">
      <alignment horizontal="center" vertical="center" wrapText="1"/>
    </xf>
    <xf numFmtId="167" fontId="21" fillId="0" borderId="11" xfId="0" applyNumberFormat="1" applyFont="1" applyBorder="1" applyAlignment="1">
      <alignment horizontal="center" vertical="center" wrapText="1"/>
    </xf>
    <xf numFmtId="164" fontId="21" fillId="0" borderId="0" xfId="0" applyFont="1" applyFill="1" applyAlignment="1">
      <alignment vertical="center"/>
    </xf>
    <xf numFmtId="167" fontId="21" fillId="0" borderId="11" xfId="0" applyNumberFormat="1" applyFont="1" applyFill="1" applyBorder="1" applyAlignment="1">
      <alignment horizontal="center" vertical="center"/>
    </xf>
    <xf numFmtId="164" fontId="21" fillId="4" borderId="11" xfId="0" applyFont="1" applyFill="1" applyBorder="1" applyAlignment="1">
      <alignment horizontal="center" vertical="center"/>
    </xf>
    <xf numFmtId="175" fontId="21" fillId="0" borderId="11" xfId="0" applyNumberFormat="1" applyFont="1" applyFill="1" applyBorder="1" applyAlignment="1">
      <alignment horizontal="center" vertical="center" wrapText="1"/>
    </xf>
    <xf numFmtId="164" fontId="21" fillId="0" borderId="11" xfId="0" applyFont="1" applyBorder="1" applyAlignment="1">
      <alignment horizontal="center" vertical="center"/>
    </xf>
    <xf numFmtId="167" fontId="21" fillId="0" borderId="11" xfId="0" applyNumberFormat="1" applyFont="1" applyBorder="1" applyAlignment="1">
      <alignment horizontal="center" vertical="center"/>
    </xf>
    <xf numFmtId="166" fontId="33" fillId="4" borderId="11" xfId="0" applyNumberFormat="1" applyFont="1" applyFill="1" applyBorder="1" applyAlignment="1">
      <alignment horizontal="center" vertical="center" wrapText="1"/>
    </xf>
    <xf numFmtId="164" fontId="0" fillId="0" borderId="11" xfId="0" applyFont="1" applyBorder="1" applyAlignment="1">
      <alignment horizontal="center" vertical="center"/>
    </xf>
    <xf numFmtId="167" fontId="0" fillId="0" borderId="11" xfId="0" applyNumberFormat="1" applyFont="1" applyBorder="1" applyAlignment="1">
      <alignment horizontal="center" vertical="center"/>
    </xf>
    <xf numFmtId="175" fontId="0" fillId="0" borderId="11" xfId="0" applyNumberFormat="1" applyFont="1" applyFill="1" applyBorder="1" applyAlignment="1">
      <alignment horizontal="center" vertical="center" wrapText="1"/>
    </xf>
    <xf numFmtId="175" fontId="0" fillId="0" borderId="11" xfId="0" applyNumberFormat="1" applyFont="1" applyBorder="1" applyAlignment="1">
      <alignment horizontal="center" vertical="center"/>
    </xf>
    <xf numFmtId="164" fontId="21" fillId="0" borderId="13" xfId="0" applyFont="1" applyFill="1" applyBorder="1" applyAlignment="1">
      <alignment horizontal="center" vertical="center" wrapText="1"/>
    </xf>
    <xf numFmtId="164" fontId="0" fillId="4" borderId="11" xfId="0" applyFont="1" applyFill="1" applyBorder="1" applyAlignment="1">
      <alignment horizontal="center" vertical="center"/>
    </xf>
    <xf numFmtId="166" fontId="0" fillId="4" borderId="11" xfId="0" applyNumberFormat="1" applyFont="1" applyFill="1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7" fontId="0" fillId="0" borderId="0" xfId="0" applyNumberFormat="1" applyFont="1" applyBorder="1" applyAlignment="1">
      <alignment horizontal="center" vertical="center"/>
    </xf>
    <xf numFmtId="164" fontId="0" fillId="0" borderId="0" xfId="0" applyFont="1" applyFill="1" applyBorder="1" applyAlignment="1">
      <alignment horizontal="center" vertical="center"/>
    </xf>
    <xf numFmtId="175" fontId="0" fillId="0" borderId="0" xfId="0" applyNumberFormat="1" applyFont="1" applyFill="1" applyBorder="1" applyAlignment="1">
      <alignment horizontal="center" vertical="center" wrapText="1"/>
    </xf>
    <xf numFmtId="175" fontId="0" fillId="0" borderId="0" xfId="0" applyNumberFormat="1" applyFont="1" applyBorder="1" applyAlignment="1">
      <alignment horizontal="center" vertical="center"/>
    </xf>
    <xf numFmtId="164" fontId="0" fillId="0" borderId="0" xfId="0" applyFont="1" applyFill="1" applyBorder="1" applyAlignment="1">
      <alignment vertical="center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0" fillId="14" borderId="11" xfId="58" applyFont="1" applyFill="1" applyBorder="1" applyAlignment="1">
      <alignment horizontal="center" vertical="center" wrapText="1"/>
      <protection/>
    </xf>
    <xf numFmtId="164" fontId="20" fillId="14" borderId="11" xfId="58" applyNumberFormat="1" applyFont="1" applyFill="1" applyBorder="1" applyAlignment="1">
      <alignment horizontal="center" vertical="center" wrapText="1"/>
      <protection/>
    </xf>
    <xf numFmtId="166" fontId="20" fillId="14" borderId="11" xfId="58" applyNumberFormat="1" applyFont="1" applyFill="1" applyBorder="1" applyAlignment="1">
      <alignment horizontal="center" vertical="center" wrapText="1"/>
      <protection/>
    </xf>
    <xf numFmtId="166" fontId="20" fillId="14" borderId="11" xfId="58" applyNumberFormat="1" applyFont="1" applyFill="1" applyBorder="1" applyAlignment="1">
      <alignment vertical="center" wrapText="1"/>
      <protection/>
    </xf>
    <xf numFmtId="164" fontId="21" fillId="0" borderId="11" xfId="58" applyFont="1" applyFill="1" applyBorder="1" applyAlignment="1">
      <alignment horizontal="center" vertical="center" wrapText="1"/>
      <protection/>
    </xf>
    <xf numFmtId="164" fontId="21" fillId="0" borderId="11" xfId="58" applyFont="1" applyFill="1" applyBorder="1" applyAlignment="1">
      <alignment horizontal="left" vertical="center" wrapText="1"/>
      <protection/>
    </xf>
    <xf numFmtId="164" fontId="21" fillId="4" borderId="11" xfId="64" applyNumberFormat="1" applyFont="1" applyFill="1" applyBorder="1" applyAlignment="1">
      <alignment horizontal="center" vertical="center" wrapText="1"/>
      <protection/>
    </xf>
    <xf numFmtId="176" fontId="21" fillId="4" borderId="11" xfId="58" applyNumberFormat="1" applyFont="1" applyFill="1" applyBorder="1" applyAlignment="1">
      <alignment horizontal="center" vertical="center" wrapText="1"/>
      <protection/>
    </xf>
    <xf numFmtId="164" fontId="21" fillId="0" borderId="11" xfId="71" applyNumberFormat="1" applyFont="1" applyFill="1" applyBorder="1" applyAlignment="1" applyProtection="1">
      <alignment horizontal="center" vertical="center"/>
      <protection/>
    </xf>
    <xf numFmtId="176" fontId="21" fillId="0" borderId="11" xfId="58" applyNumberFormat="1" applyFont="1" applyFill="1" applyBorder="1" applyAlignment="1">
      <alignment horizontal="right" vertical="center"/>
      <protection/>
    </xf>
    <xf numFmtId="176" fontId="21" fillId="0" borderId="11" xfId="58" applyNumberFormat="1" applyFont="1" applyFill="1" applyBorder="1" applyAlignment="1">
      <alignment vertical="center"/>
      <protection/>
    </xf>
    <xf numFmtId="166" fontId="21" fillId="0" borderId="11" xfId="71" applyFont="1" applyFill="1" applyBorder="1" applyAlignment="1" applyProtection="1">
      <alignment horizontal="right" vertical="center"/>
      <protection/>
    </xf>
    <xf numFmtId="166" fontId="21" fillId="0" borderId="11" xfId="71" applyFont="1" applyFill="1" applyBorder="1" applyAlignment="1" applyProtection="1">
      <alignment vertical="center"/>
      <protection/>
    </xf>
    <xf numFmtId="166" fontId="21" fillId="0" borderId="11" xfId="71" applyNumberFormat="1" applyFont="1" applyFill="1" applyBorder="1" applyAlignment="1" applyProtection="1">
      <alignment horizontal="right" vertical="center"/>
      <protection/>
    </xf>
    <xf numFmtId="166" fontId="21" fillId="0" borderId="11" xfId="71" applyNumberFormat="1" applyFont="1" applyFill="1" applyBorder="1" applyAlignment="1" applyProtection="1">
      <alignment vertical="center"/>
      <protection/>
    </xf>
    <xf numFmtId="164" fontId="20" fillId="10" borderId="11" xfId="58" applyNumberFormat="1" applyFont="1" applyFill="1" applyBorder="1" applyAlignment="1">
      <alignment horizontal="center" vertical="center" wrapText="1"/>
      <protection/>
    </xf>
    <xf numFmtId="166" fontId="20" fillId="10" borderId="11" xfId="71" applyFont="1" applyFill="1" applyBorder="1" applyAlignment="1" applyProtection="1">
      <alignment vertical="center" wrapText="1"/>
      <protection/>
    </xf>
    <xf numFmtId="166" fontId="21" fillId="10" borderId="11" xfId="71" applyFont="1" applyFill="1" applyBorder="1" applyAlignment="1" applyProtection="1">
      <alignment vertical="center" wrapText="1"/>
      <protection/>
    </xf>
    <xf numFmtId="164" fontId="21" fillId="0" borderId="11" xfId="71" applyNumberFormat="1" applyFont="1" applyFill="1" applyBorder="1" applyAlignment="1" applyProtection="1">
      <alignment horizontal="center" vertical="center" wrapText="1"/>
      <protection/>
    </xf>
    <xf numFmtId="176" fontId="21" fillId="0" borderId="11" xfId="58" applyNumberFormat="1" applyFont="1" applyFill="1" applyBorder="1" applyAlignment="1">
      <alignment horizontal="center" vertical="center" wrapText="1"/>
      <protection/>
    </xf>
    <xf numFmtId="176" fontId="21" fillId="0" borderId="11" xfId="58" applyNumberFormat="1" applyFont="1" applyFill="1" applyBorder="1" applyAlignment="1">
      <alignment horizontal="right" vertical="center" wrapText="1"/>
      <protection/>
    </xf>
    <xf numFmtId="176" fontId="21" fillId="0" borderId="11" xfId="58" applyNumberFormat="1" applyFont="1" applyFill="1" applyBorder="1" applyAlignment="1">
      <alignment vertical="center" wrapText="1"/>
      <protection/>
    </xf>
    <xf numFmtId="164" fontId="21" fillId="0" borderId="0" xfId="0" applyFont="1" applyAlignment="1">
      <alignment vertical="center"/>
    </xf>
    <xf numFmtId="164" fontId="21" fillId="0" borderId="11" xfId="58" applyFont="1" applyFill="1" applyBorder="1" applyAlignment="1">
      <alignment horizontal="center" vertical="center"/>
      <protection/>
    </xf>
    <xf numFmtId="164" fontId="21" fillId="0" borderId="11" xfId="58" applyNumberFormat="1" applyFont="1" applyBorder="1" applyAlignment="1">
      <alignment horizontal="center" vertical="center" wrapText="1"/>
      <protection/>
    </xf>
    <xf numFmtId="166" fontId="21" fillId="0" borderId="11" xfId="58" applyNumberFormat="1" applyFont="1" applyBorder="1" applyAlignment="1">
      <alignment horizontal="center" vertical="center" wrapText="1"/>
      <protection/>
    </xf>
    <xf numFmtId="166" fontId="21" fillId="0" borderId="11" xfId="71" applyFont="1" applyFill="1" applyBorder="1" applyAlignment="1" applyProtection="1">
      <alignment horizontal="center" vertical="center" wrapText="1"/>
      <protection/>
    </xf>
    <xf numFmtId="166" fontId="21" fillId="0" borderId="11" xfId="71" applyFont="1" applyFill="1" applyBorder="1" applyAlignment="1" applyProtection="1">
      <alignment horizontal="right" vertical="center" wrapText="1"/>
      <protection/>
    </xf>
    <xf numFmtId="166" fontId="21" fillId="0" borderId="11" xfId="71" applyFont="1" applyFill="1" applyBorder="1" applyAlignment="1" applyProtection="1">
      <alignment vertical="center" wrapText="1"/>
      <protection/>
    </xf>
    <xf numFmtId="164" fontId="21" fillId="4" borderId="11" xfId="58" applyFont="1" applyFill="1" applyBorder="1" applyAlignment="1">
      <alignment horizontal="left" vertical="center" wrapText="1"/>
      <protection/>
    </xf>
    <xf numFmtId="164" fontId="21" fillId="4" borderId="11" xfId="58" applyNumberFormat="1" applyFont="1" applyFill="1" applyBorder="1" applyAlignment="1">
      <alignment horizontal="center" vertical="center" wrapText="1"/>
      <protection/>
    </xf>
    <xf numFmtId="177" fontId="21" fillId="0" borderId="11" xfId="58" applyNumberFormat="1" applyFont="1" applyFill="1" applyBorder="1" applyAlignment="1">
      <alignment horizontal="center" vertical="center" wrapText="1"/>
      <protection/>
    </xf>
    <xf numFmtId="164" fontId="33" fillId="0" borderId="11" xfId="64" applyNumberFormat="1" applyFont="1" applyFill="1" applyBorder="1" applyAlignment="1">
      <alignment horizontal="center" vertical="center" wrapText="1"/>
      <protection/>
    </xf>
    <xf numFmtId="166" fontId="21" fillId="0" borderId="11" xfId="58" applyNumberFormat="1" applyFont="1" applyFill="1" applyBorder="1" applyAlignment="1">
      <alignment horizontal="center" vertical="center" wrapText="1"/>
      <protection/>
    </xf>
    <xf numFmtId="164" fontId="21" fillId="0" borderId="11" xfId="64" applyNumberFormat="1" applyFont="1" applyFill="1" applyBorder="1" applyAlignment="1">
      <alignment horizontal="center" vertical="center" wrapText="1"/>
      <protection/>
    </xf>
    <xf numFmtId="166" fontId="21" fillId="0" borderId="11" xfId="64" applyNumberFormat="1" applyFont="1" applyFill="1" applyBorder="1" applyAlignment="1">
      <alignment horizontal="center" vertical="center" wrapText="1"/>
      <protection/>
    </xf>
    <xf numFmtId="166" fontId="33" fillId="0" borderId="11" xfId="64" applyNumberFormat="1" applyFont="1" applyFill="1" applyBorder="1" applyAlignment="1">
      <alignment horizontal="center" vertical="center" wrapText="1"/>
      <protection/>
    </xf>
    <xf numFmtId="166" fontId="21" fillId="0" borderId="11" xfId="71" applyNumberFormat="1" applyFont="1" applyFill="1" applyBorder="1" applyAlignment="1" applyProtection="1">
      <alignment horizontal="center" vertical="center" wrapText="1"/>
      <protection/>
    </xf>
    <xf numFmtId="166" fontId="21" fillId="0" borderId="11" xfId="71" applyNumberFormat="1" applyFont="1" applyFill="1" applyBorder="1" applyAlignment="1" applyProtection="1">
      <alignment horizontal="right" vertical="center" wrapText="1"/>
      <protection/>
    </xf>
    <xf numFmtId="166" fontId="21" fillId="0" borderId="11" xfId="71" applyNumberFormat="1" applyFont="1" applyFill="1" applyBorder="1" applyAlignment="1" applyProtection="1">
      <alignment vertical="center" wrapText="1"/>
      <protection/>
    </xf>
    <xf numFmtId="164" fontId="21" fillId="0" borderId="11" xfId="0" applyFont="1" applyBorder="1" applyAlignment="1">
      <alignment vertical="center"/>
    </xf>
    <xf numFmtId="164" fontId="21" fillId="0" borderId="11" xfId="59" applyFont="1" applyFill="1" applyBorder="1" applyAlignment="1">
      <alignment horizontal="center" vertical="center" wrapText="1"/>
      <protection/>
    </xf>
    <xf numFmtId="164" fontId="21" fillId="0" borderId="11" xfId="59" applyFont="1" applyFill="1" applyBorder="1" applyAlignment="1">
      <alignment horizontal="left" vertical="center" wrapText="1"/>
      <protection/>
    </xf>
    <xf numFmtId="176" fontId="21" fillId="4" borderId="11" xfId="59" applyNumberFormat="1" applyFont="1" applyFill="1" applyBorder="1" applyAlignment="1">
      <alignment horizontal="center" vertical="center" wrapText="1"/>
      <protection/>
    </xf>
    <xf numFmtId="176" fontId="21" fillId="0" borderId="11" xfId="59" applyNumberFormat="1" applyFont="1" applyFill="1" applyBorder="1" applyAlignment="1">
      <alignment horizontal="center" vertical="center" wrapText="1"/>
      <protection/>
    </xf>
    <xf numFmtId="176" fontId="21" fillId="0" borderId="11" xfId="59" applyNumberFormat="1" applyFont="1" applyFill="1" applyBorder="1" applyAlignment="1">
      <alignment horizontal="right" vertical="center"/>
      <protection/>
    </xf>
    <xf numFmtId="176" fontId="21" fillId="0" borderId="11" xfId="59" applyNumberFormat="1" applyFont="1" applyFill="1" applyBorder="1" applyAlignment="1">
      <alignment vertical="center"/>
      <protection/>
    </xf>
    <xf numFmtId="164" fontId="20" fillId="10" borderId="11" xfId="59" applyNumberFormat="1" applyFont="1" applyFill="1" applyBorder="1" applyAlignment="1">
      <alignment horizontal="center" vertical="center" wrapText="1"/>
      <protection/>
    </xf>
    <xf numFmtId="164" fontId="21" fillId="0" borderId="11" xfId="72" applyNumberFormat="1" applyFont="1" applyFill="1" applyBorder="1" applyAlignment="1" applyProtection="1">
      <alignment horizontal="center" vertical="center"/>
      <protection/>
    </xf>
    <xf numFmtId="166" fontId="20" fillId="10" borderId="11" xfId="72" applyFont="1" applyFill="1" applyBorder="1" applyAlignment="1" applyProtection="1">
      <alignment vertical="center" wrapText="1"/>
      <protection/>
    </xf>
    <xf numFmtId="166" fontId="21" fillId="10" borderId="11" xfId="72" applyFont="1" applyFill="1" applyBorder="1" applyAlignment="1" applyProtection="1">
      <alignment vertical="center" wrapText="1"/>
      <protection/>
    </xf>
    <xf numFmtId="164" fontId="28" fillId="0" borderId="24" xfId="0" applyFont="1" applyBorder="1" applyAlignment="1">
      <alignment horizontal="center"/>
    </xf>
    <xf numFmtId="166" fontId="27" fillId="0" borderId="10" xfId="0" applyNumberFormat="1" applyFont="1" applyBorder="1" applyAlignment="1">
      <alignment/>
    </xf>
    <xf numFmtId="172" fontId="0" fillId="0" borderId="0" xfId="0" applyNumberFormat="1" applyAlignment="1">
      <alignment/>
    </xf>
    <xf numFmtId="172" fontId="20" fillId="7" borderId="11" xfId="0" applyNumberFormat="1" applyFont="1" applyFill="1" applyBorder="1" applyAlignment="1">
      <alignment horizontal="center" vertical="center" wrapText="1"/>
    </xf>
    <xf numFmtId="164" fontId="34" fillId="8" borderId="11" xfId="0" applyNumberFormat="1" applyFont="1" applyFill="1" applyBorder="1" applyAlignment="1">
      <alignment horizontal="center"/>
    </xf>
    <xf numFmtId="164" fontId="15" fillId="8" borderId="11" xfId="0" applyNumberFormat="1" applyFont="1" applyFill="1" applyBorder="1" applyAlignment="1">
      <alignment horizontal="center" wrapText="1"/>
    </xf>
    <xf numFmtId="175" fontId="15" fillId="8" borderId="11" xfId="0" applyNumberFormat="1" applyFont="1" applyFill="1" applyBorder="1" applyAlignment="1">
      <alignment horizontal="center" wrapText="1"/>
    </xf>
    <xf numFmtId="168" fontId="15" fillId="8" borderId="11" xfId="0" applyNumberFormat="1" applyFont="1" applyFill="1" applyBorder="1" applyAlignment="1">
      <alignment horizontal="center" wrapText="1"/>
    </xf>
    <xf numFmtId="164" fontId="34" fillId="8" borderId="11" xfId="0" applyNumberFormat="1" applyFont="1" applyFill="1" applyBorder="1" applyAlignment="1">
      <alignment horizontal="center" wrapText="1"/>
    </xf>
    <xf numFmtId="164" fontId="0" fillId="0" borderId="11" xfId="0" applyNumberFormat="1" applyFont="1" applyBorder="1" applyAlignment="1">
      <alignment horizontal="center" wrapText="1"/>
    </xf>
    <xf numFmtId="175" fontId="0" fillId="0" borderId="11" xfId="0" applyNumberFormat="1" applyBorder="1" applyAlignment="1">
      <alignment horizontal="center" wrapText="1"/>
    </xf>
    <xf numFmtId="168" fontId="0" fillId="0" borderId="11" xfId="0" applyNumberFormat="1" applyBorder="1" applyAlignment="1">
      <alignment horizontal="center" wrapText="1"/>
    </xf>
    <xf numFmtId="164" fontId="0" fillId="0" borderId="13" xfId="0" applyNumberFormat="1" applyBorder="1" applyAlignment="1">
      <alignment horizontal="center" wrapText="1"/>
    </xf>
    <xf numFmtId="164" fontId="0" fillId="0" borderId="14" xfId="0" applyNumberFormat="1" applyBorder="1" applyAlignment="1">
      <alignment horizontal="center" wrapText="1"/>
    </xf>
    <xf numFmtId="175" fontId="0" fillId="0" borderId="14" xfId="0" applyNumberFormat="1" applyBorder="1" applyAlignment="1">
      <alignment horizontal="center" wrapText="1"/>
    </xf>
    <xf numFmtId="164" fontId="0" fillId="0" borderId="0" xfId="0" applyNumberFormat="1" applyAlignment="1">
      <alignment horizontal="center" wrapText="1"/>
    </xf>
    <xf numFmtId="175" fontId="0" fillId="0" borderId="0" xfId="0" applyNumberFormat="1" applyAlignment="1">
      <alignment horizontal="center" wrapText="1"/>
    </xf>
    <xf numFmtId="164" fontId="0" fillId="0" borderId="11" xfId="0" applyNumberFormat="1" applyFont="1" applyBorder="1" applyAlignment="1">
      <alignment wrapText="1"/>
    </xf>
    <xf numFmtId="175" fontId="0" fillId="0" borderId="11" xfId="0" applyNumberFormat="1" applyBorder="1" applyAlignment="1">
      <alignment/>
    </xf>
    <xf numFmtId="164" fontId="0" fillId="0" borderId="11" xfId="0" applyNumberFormat="1" applyBorder="1" applyAlignment="1">
      <alignment/>
    </xf>
    <xf numFmtId="168" fontId="0" fillId="0" borderId="11" xfId="0" applyNumberFormat="1" applyBorder="1" applyAlignment="1">
      <alignment/>
    </xf>
    <xf numFmtId="164" fontId="0" fillId="0" borderId="0" xfId="0" applyNumberFormat="1" applyAlignment="1">
      <alignment/>
    </xf>
    <xf numFmtId="175" fontId="0" fillId="0" borderId="0" xfId="0" applyNumberFormat="1" applyAlignment="1">
      <alignment/>
    </xf>
    <xf numFmtId="164" fontId="28" fillId="0" borderId="0" xfId="0" applyNumberFormat="1" applyFont="1" applyAlignment="1">
      <alignment/>
    </xf>
    <xf numFmtId="164" fontId="0" fillId="0" borderId="0" xfId="0" applyAlignment="1">
      <alignment/>
    </xf>
    <xf numFmtId="168" fontId="0" fillId="0" borderId="0" xfId="0" applyNumberFormat="1" applyAlignment="1">
      <alignment/>
    </xf>
    <xf numFmtId="164" fontId="35" fillId="8" borderId="11" xfId="0" applyNumberFormat="1" applyFont="1" applyFill="1" applyBorder="1" applyAlignment="1">
      <alignment horizontal="center" wrapText="1"/>
    </xf>
    <xf numFmtId="168" fontId="35" fillId="8" borderId="11" xfId="0" applyNumberFormat="1" applyFont="1" applyFill="1" applyBorder="1" applyAlignment="1">
      <alignment wrapText="1"/>
    </xf>
  </cellXfs>
  <cellStyles count="6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— akcent 1" xfId="20"/>
    <cellStyle name="20% — akcent 2" xfId="21"/>
    <cellStyle name="20% — akcent 3" xfId="22"/>
    <cellStyle name="20% — akcent 4" xfId="23"/>
    <cellStyle name="20% — akcent 5" xfId="24"/>
    <cellStyle name="20% — akcent 6" xfId="25"/>
    <cellStyle name="40% — akcent 1" xfId="26"/>
    <cellStyle name="40% — akcent 2" xfId="27"/>
    <cellStyle name="40% — akcent 3" xfId="28"/>
    <cellStyle name="40% — akcent 4" xfId="29"/>
    <cellStyle name="40% — akcent 5" xfId="30"/>
    <cellStyle name="40% — akcent 6" xfId="31"/>
    <cellStyle name="60% — akcent 1" xfId="32"/>
    <cellStyle name="60% — akcent 2" xfId="33"/>
    <cellStyle name="60% — akcent 3" xfId="34"/>
    <cellStyle name="60% — akcent 4" xfId="35"/>
    <cellStyle name="60% — akcent 5" xfId="36"/>
    <cellStyle name="60% —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y" xfId="46"/>
    <cellStyle name="Dziesiętny 2" xfId="47"/>
    <cellStyle name="Dziesiętny 2 2" xfId="48"/>
    <cellStyle name="Dziesiętny 2 3" xfId="49"/>
    <cellStyle name="Hiperłącze 2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y" xfId="57"/>
    <cellStyle name="Normalny 2" xfId="58"/>
    <cellStyle name="Normalny 2 2" xfId="59"/>
    <cellStyle name="Normalny 3" xfId="60"/>
    <cellStyle name="Normalny 3 2" xfId="61"/>
    <cellStyle name="Normalny 4" xfId="62"/>
    <cellStyle name="Normalny 5" xfId="63"/>
    <cellStyle name="Normalny_pozostałe dane" xfId="64"/>
    <cellStyle name="Obliczenia" xfId="65"/>
    <cellStyle name="Suma" xfId="66"/>
    <cellStyle name="Tekst objaśnienia" xfId="67"/>
    <cellStyle name="Tekst ostrzeżenia" xfId="68"/>
    <cellStyle name="Tytuł" xfId="69"/>
    <cellStyle name="Uwaga" xfId="70"/>
    <cellStyle name="Walutowy 2" xfId="71"/>
    <cellStyle name="Walutowy 2 2" xfId="72"/>
    <cellStyle name="Walutowy 2 3" xfId="73"/>
    <cellStyle name="Walutowy 3" xfId="74"/>
    <cellStyle name="Walutowy 3 2" xfId="75"/>
    <cellStyle name="Walutowy 3 3" xfId="76"/>
    <cellStyle name="Walutowy 4" xfId="77"/>
    <cellStyle name="Walutowy 5" xfId="78"/>
    <cellStyle name="Zły" xfId="7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tabSelected="1" view="pageBreakPreview" zoomScale="115" zoomScaleSheetLayoutView="115" workbookViewId="0" topLeftCell="A1">
      <selection activeCell="E14" sqref="E14"/>
    </sheetView>
  </sheetViews>
  <sheetFormatPr defaultColWidth="9.140625" defaultRowHeight="12.75"/>
  <cols>
    <col min="1" max="1" width="3.57421875" style="0" customWidth="1"/>
    <col min="2" max="2" width="29.00390625" style="0" customWidth="1"/>
    <col min="3" max="3" width="16.140625" style="0" customWidth="1"/>
    <col min="4" max="5" width="14.421875" style="1" customWidth="1"/>
    <col min="6" max="6" width="10.00390625" style="1" customWidth="1"/>
    <col min="7" max="7" width="20.7109375" style="0" customWidth="1"/>
    <col min="8" max="9" width="15.00390625" style="0" customWidth="1"/>
    <col min="10" max="12" width="20.7109375" style="0" customWidth="1"/>
    <col min="13" max="13" width="18.140625" style="0" customWidth="1"/>
    <col min="14" max="14" width="23.00390625" style="0" customWidth="1"/>
  </cols>
  <sheetData>
    <row r="1" spans="1:14" ht="20.25" customHeight="1">
      <c r="A1" s="2" t="s">
        <v>0</v>
      </c>
      <c r="B1" s="2"/>
      <c r="C1" s="2"/>
      <c r="D1" s="2"/>
      <c r="E1" s="2"/>
      <c r="F1" s="2"/>
      <c r="G1" s="3"/>
      <c r="H1" s="4"/>
      <c r="I1" s="3"/>
      <c r="J1" s="3"/>
      <c r="K1" s="3"/>
      <c r="L1" s="3"/>
      <c r="M1" s="5"/>
      <c r="N1" s="3"/>
    </row>
    <row r="2" spans="1:14" ht="12.75">
      <c r="A2" s="5"/>
      <c r="B2" s="5"/>
      <c r="C2" s="5"/>
      <c r="D2" s="5"/>
      <c r="E2" s="3"/>
      <c r="F2" s="3"/>
      <c r="G2" s="3"/>
      <c r="H2" s="5"/>
      <c r="I2" s="3"/>
      <c r="J2" s="3"/>
      <c r="K2" s="3"/>
      <c r="L2" s="3"/>
      <c r="M2" s="5"/>
      <c r="N2" s="3"/>
    </row>
    <row r="3" spans="1:14" ht="65.2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</row>
    <row r="4" spans="1:14" ht="46.5" customHeight="1">
      <c r="A4" s="7">
        <v>1</v>
      </c>
      <c r="B4" s="8" t="s">
        <v>15</v>
      </c>
      <c r="C4" s="8" t="s">
        <v>16</v>
      </c>
      <c r="D4" s="9" t="s">
        <v>17</v>
      </c>
      <c r="E4" s="10">
        <v>910002701</v>
      </c>
      <c r="F4" s="10" t="s">
        <v>18</v>
      </c>
      <c r="G4" s="10" t="s">
        <v>19</v>
      </c>
      <c r="H4" s="9">
        <v>32</v>
      </c>
      <c r="I4" s="9">
        <v>0</v>
      </c>
      <c r="J4" s="7" t="s">
        <v>20</v>
      </c>
      <c r="K4" s="7" t="s">
        <v>21</v>
      </c>
      <c r="L4" s="7" t="s">
        <v>21</v>
      </c>
      <c r="M4" s="11">
        <v>6925110.26</v>
      </c>
      <c r="N4" s="7">
        <v>5</v>
      </c>
    </row>
    <row r="5" spans="1:14" ht="46.5" customHeight="1">
      <c r="A5" s="9">
        <v>2</v>
      </c>
      <c r="B5" s="8" t="s">
        <v>22</v>
      </c>
      <c r="C5" s="8" t="s">
        <v>23</v>
      </c>
      <c r="D5" s="9" t="s">
        <v>24</v>
      </c>
      <c r="E5" s="12" t="s">
        <v>25</v>
      </c>
      <c r="F5" s="12" t="s">
        <v>26</v>
      </c>
      <c r="G5" s="12" t="s">
        <v>27</v>
      </c>
      <c r="H5" s="9">
        <v>2</v>
      </c>
      <c r="I5" s="9">
        <v>0</v>
      </c>
      <c r="J5" s="9" t="s">
        <v>28</v>
      </c>
      <c r="K5" s="7" t="s">
        <v>21</v>
      </c>
      <c r="L5" s="7" t="s">
        <v>21</v>
      </c>
      <c r="M5" s="11">
        <v>95932</v>
      </c>
      <c r="N5" s="9">
        <v>0</v>
      </c>
    </row>
    <row r="6" spans="1:14" ht="46.5" customHeight="1">
      <c r="A6" s="7">
        <v>3</v>
      </c>
      <c r="B6" s="8" t="s">
        <v>29</v>
      </c>
      <c r="C6" s="8" t="s">
        <v>30</v>
      </c>
      <c r="D6" s="9" t="s">
        <v>31</v>
      </c>
      <c r="E6" s="12" t="s">
        <v>32</v>
      </c>
      <c r="F6" s="12" t="s">
        <v>33</v>
      </c>
      <c r="G6" s="12" t="s">
        <v>34</v>
      </c>
      <c r="H6" s="9">
        <v>6</v>
      </c>
      <c r="I6" s="9">
        <v>0</v>
      </c>
      <c r="J6" s="9" t="s">
        <v>28</v>
      </c>
      <c r="K6" s="7" t="s">
        <v>21</v>
      </c>
      <c r="L6" s="7" t="s">
        <v>21</v>
      </c>
      <c r="M6" s="11">
        <v>4459703</v>
      </c>
      <c r="N6" s="9">
        <v>0</v>
      </c>
    </row>
    <row r="7" spans="1:14" ht="46.5" customHeight="1">
      <c r="A7" s="9">
        <v>4</v>
      </c>
      <c r="B7" s="8" t="s">
        <v>35</v>
      </c>
      <c r="C7" s="8" t="s">
        <v>36</v>
      </c>
      <c r="D7" s="9">
        <v>8911584240</v>
      </c>
      <c r="E7" s="12" t="s">
        <v>37</v>
      </c>
      <c r="F7" s="12" t="s">
        <v>38</v>
      </c>
      <c r="G7" s="12" t="s">
        <v>39</v>
      </c>
      <c r="H7" s="9">
        <v>6</v>
      </c>
      <c r="I7" s="9">
        <v>0</v>
      </c>
      <c r="J7" s="9" t="s">
        <v>28</v>
      </c>
      <c r="K7" s="7" t="s">
        <v>21</v>
      </c>
      <c r="L7" s="7" t="s">
        <v>21</v>
      </c>
      <c r="M7" s="11">
        <v>647000</v>
      </c>
      <c r="N7" s="9">
        <v>0</v>
      </c>
    </row>
    <row r="8" spans="1:14" ht="46.5" customHeight="1">
      <c r="A8" s="7">
        <v>5</v>
      </c>
      <c r="B8" s="8" t="s">
        <v>40</v>
      </c>
      <c r="C8" s="8" t="s">
        <v>41</v>
      </c>
      <c r="D8" s="9" t="s">
        <v>42</v>
      </c>
      <c r="E8" s="12" t="s">
        <v>43</v>
      </c>
      <c r="F8" s="12" t="s">
        <v>44</v>
      </c>
      <c r="G8" s="12" t="s">
        <v>45</v>
      </c>
      <c r="H8" s="9">
        <v>14</v>
      </c>
      <c r="I8" s="9">
        <v>70</v>
      </c>
      <c r="J8" s="9" t="s">
        <v>46</v>
      </c>
      <c r="K8" s="7" t="s">
        <v>21</v>
      </c>
      <c r="L8" s="7" t="s">
        <v>21</v>
      </c>
      <c r="M8" s="11">
        <v>795830</v>
      </c>
      <c r="N8" s="9">
        <v>6</v>
      </c>
    </row>
    <row r="9" spans="1:14" ht="46.5" customHeight="1">
      <c r="A9" s="9">
        <v>6</v>
      </c>
      <c r="B9" s="8" t="s">
        <v>47</v>
      </c>
      <c r="C9" s="8" t="s">
        <v>48</v>
      </c>
      <c r="D9" s="13" t="s">
        <v>49</v>
      </c>
      <c r="E9" s="7">
        <v>911257455</v>
      </c>
      <c r="F9" s="7" t="s">
        <v>50</v>
      </c>
      <c r="G9" s="7" t="s">
        <v>45</v>
      </c>
      <c r="H9" s="7">
        <v>23</v>
      </c>
      <c r="I9" s="7">
        <v>137</v>
      </c>
      <c r="J9" s="9" t="s">
        <v>51</v>
      </c>
      <c r="K9" s="7" t="s">
        <v>21</v>
      </c>
      <c r="L9" s="7" t="s">
        <v>21</v>
      </c>
      <c r="M9" s="11">
        <v>1605283</v>
      </c>
      <c r="N9" s="7">
        <v>12</v>
      </c>
    </row>
    <row r="10" spans="1:14" ht="46.5" customHeight="1">
      <c r="A10" s="7">
        <v>7</v>
      </c>
      <c r="B10" s="8" t="s">
        <v>52</v>
      </c>
      <c r="C10" s="8" t="s">
        <v>53</v>
      </c>
      <c r="D10" s="9" t="s">
        <v>54</v>
      </c>
      <c r="E10" s="10" t="s">
        <v>55</v>
      </c>
      <c r="F10" s="9" t="s">
        <v>56</v>
      </c>
      <c r="G10" s="12" t="s">
        <v>45</v>
      </c>
      <c r="H10" s="9">
        <v>45</v>
      </c>
      <c r="I10" s="9">
        <v>323</v>
      </c>
      <c r="J10" s="9" t="s">
        <v>57</v>
      </c>
      <c r="K10" s="7" t="s">
        <v>21</v>
      </c>
      <c r="L10" s="7" t="s">
        <v>21</v>
      </c>
      <c r="M10" s="11">
        <v>2859174</v>
      </c>
      <c r="N10" s="9">
        <v>15</v>
      </c>
    </row>
    <row r="13" spans="1:7" ht="12.75">
      <c r="A13" s="14"/>
      <c r="B13" s="14"/>
      <c r="C13" s="14"/>
      <c r="D13" s="14"/>
      <c r="E13" s="14"/>
      <c r="F13" s="14"/>
      <c r="G13" s="14"/>
    </row>
    <row r="14" spans="1:7" ht="12.75">
      <c r="A14" s="14"/>
      <c r="B14" s="14"/>
      <c r="C14" s="14"/>
      <c r="D14" s="14"/>
      <c r="E14" s="14"/>
      <c r="F14" s="14"/>
      <c r="G14" s="14"/>
    </row>
  </sheetData>
  <mergeCells count="1">
    <mergeCell ref="A1:F1"/>
  </mergeCells>
  <printOptions horizontalCentered="1"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18"/>
  <sheetViews>
    <sheetView view="pageBreakPreview" zoomScale="70" zoomScaleNormal="85" zoomScaleSheetLayoutView="70" workbookViewId="0" topLeftCell="A1">
      <selection activeCell="A1" sqref="A1"/>
    </sheetView>
  </sheetViews>
  <sheetFormatPr defaultColWidth="9.140625" defaultRowHeight="12.75"/>
  <cols>
    <col min="1" max="1" width="3.8515625" style="3" customWidth="1"/>
    <col min="2" max="2" width="34.8515625" style="15" customWidth="1"/>
    <col min="3" max="3" width="24.00390625" style="3" customWidth="1"/>
    <col min="4" max="4" width="12.8515625" style="16" customWidth="1"/>
    <col min="5" max="5" width="13.57421875" style="16" customWidth="1"/>
    <col min="6" max="6" width="18.8515625" style="17" customWidth="1"/>
    <col min="7" max="7" width="11.140625" style="5" customWidth="1"/>
    <col min="8" max="8" width="18.7109375" style="5" customWidth="1"/>
    <col min="9" max="10" width="13.57421875" style="5" customWidth="1"/>
    <col min="11" max="11" width="27.00390625" style="5" customWidth="1"/>
    <col min="12" max="12" width="16.7109375" style="5" customWidth="1"/>
    <col min="13" max="14" width="9.00390625" style="5" customWidth="1"/>
    <col min="15" max="15" width="13.00390625" style="0" customWidth="1"/>
    <col min="16" max="16" width="15.00390625" style="0" customWidth="1"/>
    <col min="17" max="17" width="19.7109375" style="0" customWidth="1"/>
    <col min="19" max="19" width="14.421875" style="0" customWidth="1"/>
    <col min="20" max="20" width="15.140625" style="0" customWidth="1"/>
    <col min="21" max="21" width="15.421875" style="0" customWidth="1"/>
    <col min="22" max="22" width="12.140625" style="0" customWidth="1"/>
    <col min="23" max="23" width="15.421875" style="0" customWidth="1"/>
    <col min="24" max="24" width="13.8515625" style="0" customWidth="1"/>
    <col min="25" max="25" width="13.00390625" style="0" customWidth="1"/>
    <col min="26" max="26" width="15.00390625" style="0" customWidth="1"/>
    <col min="27" max="27" width="13.57421875" style="0" customWidth="1"/>
    <col min="28" max="28" width="15.421875" style="0" customWidth="1"/>
    <col min="29" max="29" width="12.8515625" style="0" customWidth="1"/>
    <col min="30" max="30" width="10.421875" style="0" customWidth="1"/>
    <col min="31" max="31" width="13.00390625" style="0" customWidth="1"/>
  </cols>
  <sheetData>
    <row r="1" spans="1:13" ht="30" customHeight="1">
      <c r="A1" s="18" t="s">
        <v>58</v>
      </c>
      <c r="B1" s="18"/>
      <c r="C1" s="18"/>
      <c r="D1" s="18"/>
      <c r="E1" s="18"/>
      <c r="F1" s="18"/>
      <c r="G1" s="18"/>
      <c r="H1" s="18"/>
      <c r="J1" s="19"/>
      <c r="K1" s="19"/>
      <c r="L1" s="19"/>
      <c r="M1" s="19"/>
    </row>
    <row r="2" spans="1:6" ht="21" customHeight="1">
      <c r="A2" s="5"/>
      <c r="B2" s="5"/>
      <c r="C2" s="5"/>
      <c r="D2" s="5"/>
      <c r="E2" s="5"/>
      <c r="F2" s="5"/>
    </row>
    <row r="3" spans="1:31" ht="30.75" customHeight="1">
      <c r="A3" s="20" t="s">
        <v>59</v>
      </c>
      <c r="B3" s="20" t="s">
        <v>60</v>
      </c>
      <c r="C3" s="20" t="s">
        <v>61</v>
      </c>
      <c r="D3" s="20" t="s">
        <v>62</v>
      </c>
      <c r="E3" s="20" t="s">
        <v>63</v>
      </c>
      <c r="F3" s="20" t="s">
        <v>64</v>
      </c>
      <c r="G3" s="20" t="s">
        <v>65</v>
      </c>
      <c r="H3" s="20" t="s">
        <v>66</v>
      </c>
      <c r="I3" s="20" t="s">
        <v>67</v>
      </c>
      <c r="J3" s="20" t="s">
        <v>68</v>
      </c>
      <c r="K3" s="20" t="s">
        <v>69</v>
      </c>
      <c r="L3" s="20" t="s">
        <v>70</v>
      </c>
      <c r="M3" s="21" t="s">
        <v>71</v>
      </c>
      <c r="N3" s="21" t="s">
        <v>72</v>
      </c>
      <c r="O3" s="6" t="s">
        <v>73</v>
      </c>
      <c r="P3" s="6"/>
      <c r="Q3" s="6"/>
      <c r="R3" s="20" t="s">
        <v>59</v>
      </c>
      <c r="S3" s="20" t="s">
        <v>74</v>
      </c>
      <c r="T3" s="20" t="s">
        <v>75</v>
      </c>
      <c r="U3" s="6" t="s">
        <v>76</v>
      </c>
      <c r="V3" s="6"/>
      <c r="W3" s="6"/>
      <c r="X3" s="6"/>
      <c r="Y3" s="6"/>
      <c r="Z3" s="6"/>
      <c r="AA3" s="21" t="s">
        <v>77</v>
      </c>
      <c r="AB3" s="21" t="s">
        <v>78</v>
      </c>
      <c r="AC3" s="21" t="s">
        <v>79</v>
      </c>
      <c r="AD3" s="21" t="s">
        <v>80</v>
      </c>
      <c r="AE3" s="21" t="s">
        <v>81</v>
      </c>
    </row>
    <row r="4" spans="1:31" ht="53.2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1"/>
      <c r="N4" s="21"/>
      <c r="O4" s="20" t="s">
        <v>82</v>
      </c>
      <c r="P4" s="20" t="s">
        <v>83</v>
      </c>
      <c r="Q4" s="20" t="s">
        <v>84</v>
      </c>
      <c r="R4" s="20"/>
      <c r="S4" s="20"/>
      <c r="T4" s="20"/>
      <c r="U4" s="20" t="s">
        <v>85</v>
      </c>
      <c r="V4" s="20" t="s">
        <v>86</v>
      </c>
      <c r="W4" s="20" t="s">
        <v>87</v>
      </c>
      <c r="X4" s="20" t="s">
        <v>88</v>
      </c>
      <c r="Y4" s="20" t="s">
        <v>89</v>
      </c>
      <c r="Z4" s="20" t="s">
        <v>90</v>
      </c>
      <c r="AA4" s="21"/>
      <c r="AB4" s="21"/>
      <c r="AC4" s="21"/>
      <c r="AD4" s="21"/>
      <c r="AE4" s="21"/>
    </row>
    <row r="5" spans="1:31" ht="15" customHeight="1">
      <c r="A5" s="22" t="s">
        <v>15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3"/>
      <c r="N5" s="23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5"/>
      <c r="AB5" s="25"/>
      <c r="AC5" s="25"/>
      <c r="AD5" s="25"/>
      <c r="AE5" s="25"/>
    </row>
    <row r="6" spans="1:31" s="35" customFormat="1" ht="27" customHeight="1">
      <c r="A6" s="26">
        <v>1</v>
      </c>
      <c r="B6" s="27" t="s">
        <v>91</v>
      </c>
      <c r="C6" s="26" t="s">
        <v>92</v>
      </c>
      <c r="D6" s="26" t="s">
        <v>93</v>
      </c>
      <c r="E6" s="26" t="s">
        <v>94</v>
      </c>
      <c r="F6" s="26" t="s">
        <v>94</v>
      </c>
      <c r="G6" s="26">
        <v>1991</v>
      </c>
      <c r="H6" s="28">
        <v>400000</v>
      </c>
      <c r="I6" s="29" t="s">
        <v>95</v>
      </c>
      <c r="J6" s="30">
        <v>239.6</v>
      </c>
      <c r="K6" s="31" t="s">
        <v>96</v>
      </c>
      <c r="L6" s="26" t="s">
        <v>97</v>
      </c>
      <c r="M6" s="26" t="s">
        <v>21</v>
      </c>
      <c r="N6" s="26" t="s">
        <v>21</v>
      </c>
      <c r="O6" s="32" t="s">
        <v>98</v>
      </c>
      <c r="P6" s="33" t="s">
        <v>99</v>
      </c>
      <c r="Q6" s="32" t="s">
        <v>100</v>
      </c>
      <c r="R6" s="9">
        <v>1</v>
      </c>
      <c r="S6" s="10">
        <v>7</v>
      </c>
      <c r="T6" s="32" t="s">
        <v>28</v>
      </c>
      <c r="U6" s="32" t="s">
        <v>101</v>
      </c>
      <c r="V6" s="32" t="s">
        <v>101</v>
      </c>
      <c r="W6" s="32" t="s">
        <v>101</v>
      </c>
      <c r="X6" s="32" t="s">
        <v>101</v>
      </c>
      <c r="Y6" s="32" t="s">
        <v>102</v>
      </c>
      <c r="Z6" s="32" t="s">
        <v>101</v>
      </c>
      <c r="AA6" s="32" t="s">
        <v>103</v>
      </c>
      <c r="AB6" s="34">
        <v>239.6</v>
      </c>
      <c r="AC6" s="9">
        <v>1291.08</v>
      </c>
      <c r="AD6" s="9">
        <v>1</v>
      </c>
      <c r="AE6" s="9" t="s">
        <v>21</v>
      </c>
    </row>
    <row r="7" spans="1:31" s="35" customFormat="1" ht="27" customHeight="1">
      <c r="A7" s="9">
        <v>2</v>
      </c>
      <c r="B7" s="36" t="s">
        <v>104</v>
      </c>
      <c r="C7" s="9" t="s">
        <v>105</v>
      </c>
      <c r="D7" s="9" t="s">
        <v>93</v>
      </c>
      <c r="E7" s="9" t="s">
        <v>94</v>
      </c>
      <c r="F7" s="9" t="s">
        <v>94</v>
      </c>
      <c r="G7" s="9">
        <v>1991</v>
      </c>
      <c r="H7" s="37">
        <v>1476000</v>
      </c>
      <c r="I7" s="29" t="s">
        <v>95</v>
      </c>
      <c r="J7" s="9">
        <v>522.7</v>
      </c>
      <c r="K7" s="38" t="s">
        <v>96</v>
      </c>
      <c r="L7" s="9" t="s">
        <v>106</v>
      </c>
      <c r="M7" s="9" t="s">
        <v>107</v>
      </c>
      <c r="N7" s="9" t="s">
        <v>21</v>
      </c>
      <c r="O7" s="32" t="s">
        <v>108</v>
      </c>
      <c r="P7" s="33" t="s">
        <v>99</v>
      </c>
      <c r="Q7" s="32" t="s">
        <v>109</v>
      </c>
      <c r="R7" s="9">
        <v>2</v>
      </c>
      <c r="S7" s="10">
        <v>4</v>
      </c>
      <c r="T7" s="32" t="s">
        <v>28</v>
      </c>
      <c r="U7" s="32" t="s">
        <v>110</v>
      </c>
      <c r="V7" s="32" t="s">
        <v>111</v>
      </c>
      <c r="W7" s="32" t="s">
        <v>110</v>
      </c>
      <c r="X7" s="32" t="s">
        <v>112</v>
      </c>
      <c r="Y7" s="32" t="s">
        <v>102</v>
      </c>
      <c r="Z7" s="32" t="s">
        <v>110</v>
      </c>
      <c r="AA7" s="32" t="s">
        <v>113</v>
      </c>
      <c r="AB7" s="9">
        <v>522.7</v>
      </c>
      <c r="AC7" s="9">
        <v>1770</v>
      </c>
      <c r="AD7" s="9">
        <v>2</v>
      </c>
      <c r="AE7" s="9" t="s">
        <v>107</v>
      </c>
    </row>
    <row r="8" spans="1:31" s="35" customFormat="1" ht="27" customHeight="1">
      <c r="A8" s="9">
        <v>3</v>
      </c>
      <c r="B8" s="36" t="s">
        <v>114</v>
      </c>
      <c r="C8" s="9" t="s">
        <v>115</v>
      </c>
      <c r="D8" s="9" t="s">
        <v>93</v>
      </c>
      <c r="E8" s="9" t="s">
        <v>94</v>
      </c>
      <c r="F8" s="9" t="s">
        <v>94</v>
      </c>
      <c r="G8" s="9">
        <v>1991</v>
      </c>
      <c r="H8" s="37">
        <v>1718000</v>
      </c>
      <c r="I8" s="29" t="s">
        <v>95</v>
      </c>
      <c r="J8" s="9">
        <v>636.2</v>
      </c>
      <c r="K8" s="38" t="s">
        <v>116</v>
      </c>
      <c r="L8" s="9" t="s">
        <v>117</v>
      </c>
      <c r="M8" s="9" t="s">
        <v>107</v>
      </c>
      <c r="N8" s="9" t="s">
        <v>21</v>
      </c>
      <c r="O8" s="32" t="s">
        <v>118</v>
      </c>
      <c r="P8" s="33" t="s">
        <v>99</v>
      </c>
      <c r="Q8" s="32" t="s">
        <v>100</v>
      </c>
      <c r="R8" s="9">
        <v>3</v>
      </c>
      <c r="S8" s="10">
        <v>3</v>
      </c>
      <c r="T8" s="32" t="s">
        <v>28</v>
      </c>
      <c r="U8" s="32" t="s">
        <v>119</v>
      </c>
      <c r="V8" s="32" t="s">
        <v>119</v>
      </c>
      <c r="W8" s="32" t="s">
        <v>110</v>
      </c>
      <c r="X8" s="32" t="s">
        <v>119</v>
      </c>
      <c r="Y8" s="32" t="s">
        <v>102</v>
      </c>
      <c r="Z8" s="32" t="s">
        <v>101</v>
      </c>
      <c r="AA8" s="32" t="s">
        <v>120</v>
      </c>
      <c r="AB8" s="9">
        <v>636.2</v>
      </c>
      <c r="AC8" s="34">
        <v>3023</v>
      </c>
      <c r="AD8" s="9">
        <v>2</v>
      </c>
      <c r="AE8" s="9" t="s">
        <v>107</v>
      </c>
    </row>
    <row r="9" spans="1:31" s="35" customFormat="1" ht="27" customHeight="1">
      <c r="A9" s="9">
        <v>4</v>
      </c>
      <c r="B9" s="36" t="s">
        <v>121</v>
      </c>
      <c r="C9" s="9" t="s">
        <v>122</v>
      </c>
      <c r="D9" s="9" t="s">
        <v>93</v>
      </c>
      <c r="E9" s="9" t="s">
        <v>94</v>
      </c>
      <c r="F9" s="9" t="s">
        <v>94</v>
      </c>
      <c r="G9" s="9">
        <v>1991</v>
      </c>
      <c r="H9" s="37">
        <v>474000</v>
      </c>
      <c r="I9" s="29" t="s">
        <v>95</v>
      </c>
      <c r="J9" s="34">
        <v>242</v>
      </c>
      <c r="K9" s="38" t="s">
        <v>96</v>
      </c>
      <c r="L9" s="9" t="s">
        <v>123</v>
      </c>
      <c r="M9" s="9" t="s">
        <v>107</v>
      </c>
      <c r="N9" s="9" t="s">
        <v>21</v>
      </c>
      <c r="O9" s="32" t="s">
        <v>118</v>
      </c>
      <c r="P9" s="33" t="s">
        <v>99</v>
      </c>
      <c r="Q9" s="32" t="s">
        <v>124</v>
      </c>
      <c r="R9" s="9">
        <v>4</v>
      </c>
      <c r="S9" s="10">
        <v>4</v>
      </c>
      <c r="T9" s="32" t="s">
        <v>28</v>
      </c>
      <c r="U9" s="32" t="s">
        <v>110</v>
      </c>
      <c r="V9" s="32" t="s">
        <v>110</v>
      </c>
      <c r="W9" s="32" t="s">
        <v>110</v>
      </c>
      <c r="X9" s="32" t="s">
        <v>110</v>
      </c>
      <c r="Y9" s="32" t="s">
        <v>102</v>
      </c>
      <c r="Z9" s="32" t="s">
        <v>110</v>
      </c>
      <c r="AA9" s="32" t="s">
        <v>125</v>
      </c>
      <c r="AB9" s="34">
        <v>242</v>
      </c>
      <c r="AC9" s="34">
        <v>671</v>
      </c>
      <c r="AD9" s="9">
        <v>1</v>
      </c>
      <c r="AE9" s="9" t="s">
        <v>21</v>
      </c>
    </row>
    <row r="10" spans="1:31" s="35" customFormat="1" ht="27" customHeight="1">
      <c r="A10" s="9">
        <v>5</v>
      </c>
      <c r="B10" s="36" t="s">
        <v>121</v>
      </c>
      <c r="C10" s="9" t="s">
        <v>122</v>
      </c>
      <c r="D10" s="9" t="s">
        <v>93</v>
      </c>
      <c r="E10" s="9" t="s">
        <v>94</v>
      </c>
      <c r="F10" s="9" t="s">
        <v>94</v>
      </c>
      <c r="G10" s="9">
        <v>1991</v>
      </c>
      <c r="H10" s="37">
        <v>336000</v>
      </c>
      <c r="I10" s="29" t="s">
        <v>95</v>
      </c>
      <c r="J10" s="34">
        <v>167.2</v>
      </c>
      <c r="K10" s="38" t="s">
        <v>96</v>
      </c>
      <c r="L10" s="9" t="s">
        <v>126</v>
      </c>
      <c r="M10" s="9" t="s">
        <v>107</v>
      </c>
      <c r="N10" s="9" t="s">
        <v>21</v>
      </c>
      <c r="O10" s="32" t="s">
        <v>127</v>
      </c>
      <c r="P10" s="33" t="s">
        <v>99</v>
      </c>
      <c r="Q10" s="32" t="s">
        <v>128</v>
      </c>
      <c r="R10" s="9">
        <v>5</v>
      </c>
      <c r="S10" s="10">
        <v>2</v>
      </c>
      <c r="T10" s="32" t="s">
        <v>28</v>
      </c>
      <c r="U10" s="32" t="s">
        <v>129</v>
      </c>
      <c r="V10" s="32" t="s">
        <v>129</v>
      </c>
      <c r="W10" s="32" t="s">
        <v>101</v>
      </c>
      <c r="X10" s="32" t="s">
        <v>110</v>
      </c>
      <c r="Y10" s="32" t="s">
        <v>102</v>
      </c>
      <c r="Z10" s="32" t="s">
        <v>101</v>
      </c>
      <c r="AA10" s="32" t="s">
        <v>130</v>
      </c>
      <c r="AB10" s="34">
        <v>167.2</v>
      </c>
      <c r="AC10" s="34">
        <v>480.5</v>
      </c>
      <c r="AD10" s="9">
        <v>1</v>
      </c>
      <c r="AE10" s="9" t="s">
        <v>21</v>
      </c>
    </row>
    <row r="11" spans="1:31" s="35" customFormat="1" ht="27" customHeight="1">
      <c r="A11" s="9">
        <v>6</v>
      </c>
      <c r="B11" s="36" t="s">
        <v>121</v>
      </c>
      <c r="C11" s="9" t="s">
        <v>122</v>
      </c>
      <c r="D11" s="9" t="s">
        <v>93</v>
      </c>
      <c r="E11" s="9" t="s">
        <v>94</v>
      </c>
      <c r="F11" s="9" t="s">
        <v>94</v>
      </c>
      <c r="G11" s="9">
        <v>1991</v>
      </c>
      <c r="H11" s="37">
        <v>322000</v>
      </c>
      <c r="I11" s="29" t="s">
        <v>95</v>
      </c>
      <c r="J11" s="34">
        <v>153</v>
      </c>
      <c r="K11" s="38" t="s">
        <v>96</v>
      </c>
      <c r="L11" s="9" t="s">
        <v>131</v>
      </c>
      <c r="M11" s="9" t="s">
        <v>107</v>
      </c>
      <c r="N11" s="9" t="s">
        <v>21</v>
      </c>
      <c r="O11" s="32" t="s">
        <v>132</v>
      </c>
      <c r="P11" s="33" t="s">
        <v>99</v>
      </c>
      <c r="Q11" s="32" t="s">
        <v>133</v>
      </c>
      <c r="R11" s="9">
        <v>6</v>
      </c>
      <c r="S11" s="10">
        <v>4</v>
      </c>
      <c r="T11" s="32" t="s">
        <v>28</v>
      </c>
      <c r="U11" s="32" t="s">
        <v>110</v>
      </c>
      <c r="V11" s="32" t="s">
        <v>110</v>
      </c>
      <c r="W11" s="32" t="s">
        <v>134</v>
      </c>
      <c r="X11" s="32" t="s">
        <v>110</v>
      </c>
      <c r="Y11" s="32" t="s">
        <v>102</v>
      </c>
      <c r="Z11" s="32" t="s">
        <v>110</v>
      </c>
      <c r="AA11" s="32" t="s">
        <v>135</v>
      </c>
      <c r="AB11" s="34">
        <v>153</v>
      </c>
      <c r="AC11" s="34">
        <v>480.6</v>
      </c>
      <c r="AD11" s="9">
        <v>1</v>
      </c>
      <c r="AE11" s="9" t="s">
        <v>21</v>
      </c>
    </row>
    <row r="12" spans="1:31" s="35" customFormat="1" ht="27" customHeight="1">
      <c r="A12" s="9">
        <v>7</v>
      </c>
      <c r="B12" s="36" t="s">
        <v>136</v>
      </c>
      <c r="C12" s="9" t="s">
        <v>137</v>
      </c>
      <c r="D12" s="9" t="s">
        <v>93</v>
      </c>
      <c r="E12" s="9" t="s">
        <v>94</v>
      </c>
      <c r="F12" s="9" t="s">
        <v>94</v>
      </c>
      <c r="G12" s="9">
        <v>1996</v>
      </c>
      <c r="H12" s="37">
        <v>826000</v>
      </c>
      <c r="I12" s="29" t="s">
        <v>95</v>
      </c>
      <c r="J12" s="34">
        <v>309.6</v>
      </c>
      <c r="K12" s="38" t="s">
        <v>96</v>
      </c>
      <c r="L12" s="9" t="s">
        <v>117</v>
      </c>
      <c r="M12" s="9" t="s">
        <v>107</v>
      </c>
      <c r="N12" s="9" t="s">
        <v>21</v>
      </c>
      <c r="O12" s="32" t="s">
        <v>138</v>
      </c>
      <c r="P12" s="33" t="s">
        <v>99</v>
      </c>
      <c r="Q12" s="32" t="s">
        <v>100</v>
      </c>
      <c r="R12" s="9">
        <v>7</v>
      </c>
      <c r="S12" s="10">
        <v>3</v>
      </c>
      <c r="T12" s="32" t="s">
        <v>28</v>
      </c>
      <c r="U12" s="32" t="s">
        <v>119</v>
      </c>
      <c r="V12" s="32" t="s">
        <v>119</v>
      </c>
      <c r="W12" s="32" t="s">
        <v>110</v>
      </c>
      <c r="X12" s="32" t="s">
        <v>119</v>
      </c>
      <c r="Y12" s="32" t="s">
        <v>102</v>
      </c>
      <c r="Z12" s="32" t="s">
        <v>110</v>
      </c>
      <c r="AA12" s="32" t="s">
        <v>139</v>
      </c>
      <c r="AB12" s="34">
        <v>309.6</v>
      </c>
      <c r="AC12" s="34">
        <v>1331.2</v>
      </c>
      <c r="AD12" s="9">
        <v>1</v>
      </c>
      <c r="AE12" s="9" t="s">
        <v>21</v>
      </c>
    </row>
    <row r="13" spans="1:31" s="35" customFormat="1" ht="27" customHeight="1">
      <c r="A13" s="9">
        <v>8</v>
      </c>
      <c r="B13" s="36" t="s">
        <v>140</v>
      </c>
      <c r="C13" s="9" t="s">
        <v>141</v>
      </c>
      <c r="D13" s="9" t="s">
        <v>93</v>
      </c>
      <c r="E13" s="9" t="s">
        <v>94</v>
      </c>
      <c r="F13" s="9" t="s">
        <v>94</v>
      </c>
      <c r="G13" s="9">
        <v>1996</v>
      </c>
      <c r="H13" s="11">
        <v>15169.49</v>
      </c>
      <c r="I13" s="39" t="s">
        <v>142</v>
      </c>
      <c r="J13" s="34">
        <v>40</v>
      </c>
      <c r="K13" s="38" t="s">
        <v>96</v>
      </c>
      <c r="L13" s="9" t="s">
        <v>117</v>
      </c>
      <c r="M13" s="9" t="s">
        <v>21</v>
      </c>
      <c r="N13" s="9" t="s">
        <v>21</v>
      </c>
      <c r="O13" s="32" t="s">
        <v>127</v>
      </c>
      <c r="P13" s="32" t="s">
        <v>143</v>
      </c>
      <c r="Q13" s="32" t="s">
        <v>100</v>
      </c>
      <c r="R13" s="9">
        <v>8</v>
      </c>
      <c r="S13" s="10">
        <v>3</v>
      </c>
      <c r="T13" s="32" t="s">
        <v>28</v>
      </c>
      <c r="U13" s="32" t="s">
        <v>110</v>
      </c>
      <c r="V13" s="32" t="s">
        <v>119</v>
      </c>
      <c r="W13" s="32" t="s">
        <v>119</v>
      </c>
      <c r="X13" s="32" t="s">
        <v>119</v>
      </c>
      <c r="Y13" s="32" t="s">
        <v>102</v>
      </c>
      <c r="Z13" s="32" t="s">
        <v>119</v>
      </c>
      <c r="AA13" s="40">
        <v>48</v>
      </c>
      <c r="AB13" s="34">
        <v>40</v>
      </c>
      <c r="AC13" s="34">
        <v>120</v>
      </c>
      <c r="AD13" s="9">
        <v>1</v>
      </c>
      <c r="AE13" s="9"/>
    </row>
    <row r="14" spans="1:31" s="35" customFormat="1" ht="27" customHeight="1">
      <c r="A14" s="9">
        <v>9</v>
      </c>
      <c r="B14" s="36" t="s">
        <v>144</v>
      </c>
      <c r="C14" s="9" t="s">
        <v>105</v>
      </c>
      <c r="D14" s="9" t="s">
        <v>93</v>
      </c>
      <c r="E14" s="9" t="s">
        <v>94</v>
      </c>
      <c r="F14" s="9" t="s">
        <v>94</v>
      </c>
      <c r="G14" s="9">
        <v>1996</v>
      </c>
      <c r="H14" s="37">
        <v>1269000</v>
      </c>
      <c r="I14" s="29" t="s">
        <v>95</v>
      </c>
      <c r="J14" s="9">
        <v>462.41</v>
      </c>
      <c r="K14" s="38" t="s">
        <v>96</v>
      </c>
      <c r="L14" s="9" t="s">
        <v>123</v>
      </c>
      <c r="M14" s="9" t="s">
        <v>107</v>
      </c>
      <c r="N14" s="9" t="s">
        <v>21</v>
      </c>
      <c r="O14" s="32" t="s">
        <v>145</v>
      </c>
      <c r="P14" s="32" t="s">
        <v>143</v>
      </c>
      <c r="Q14" s="32" t="s">
        <v>100</v>
      </c>
      <c r="R14" s="9">
        <v>9</v>
      </c>
      <c r="S14" s="10">
        <v>4</v>
      </c>
      <c r="T14" s="32" t="s">
        <v>28</v>
      </c>
      <c r="U14" s="32" t="s">
        <v>101</v>
      </c>
      <c r="V14" s="32" t="s">
        <v>101</v>
      </c>
      <c r="W14" s="32" t="s">
        <v>110</v>
      </c>
      <c r="X14" s="32" t="s">
        <v>101</v>
      </c>
      <c r="Y14" s="32" t="s">
        <v>102</v>
      </c>
      <c r="Z14" s="32" t="s">
        <v>101</v>
      </c>
      <c r="AA14" s="32" t="s">
        <v>146</v>
      </c>
      <c r="AB14" s="9">
        <v>462.41</v>
      </c>
      <c r="AC14" s="9">
        <v>1616.38</v>
      </c>
      <c r="AD14" s="9">
        <v>3</v>
      </c>
      <c r="AE14" s="9" t="s">
        <v>107</v>
      </c>
    </row>
    <row r="15" spans="1:31" s="35" customFormat="1" ht="27" customHeight="1">
      <c r="A15" s="9">
        <v>10</v>
      </c>
      <c r="B15" s="36" t="s">
        <v>104</v>
      </c>
      <c r="C15" s="9" t="s">
        <v>105</v>
      </c>
      <c r="D15" s="9" t="s">
        <v>93</v>
      </c>
      <c r="E15" s="9" t="s">
        <v>94</v>
      </c>
      <c r="F15" s="9" t="s">
        <v>94</v>
      </c>
      <c r="G15" s="9">
        <v>1996</v>
      </c>
      <c r="H15" s="37">
        <v>400000</v>
      </c>
      <c r="I15" s="29" t="s">
        <v>95</v>
      </c>
      <c r="J15" s="34">
        <v>221.1</v>
      </c>
      <c r="K15" s="38" t="s">
        <v>96</v>
      </c>
      <c r="L15" s="9" t="s">
        <v>131</v>
      </c>
      <c r="M15" s="9" t="s">
        <v>107</v>
      </c>
      <c r="N15" s="9" t="s">
        <v>21</v>
      </c>
      <c r="O15" s="32" t="s">
        <v>147</v>
      </c>
      <c r="P15" s="33" t="s">
        <v>99</v>
      </c>
      <c r="Q15" s="32" t="s">
        <v>148</v>
      </c>
      <c r="R15" s="9">
        <v>10</v>
      </c>
      <c r="S15" s="10">
        <v>4</v>
      </c>
      <c r="T15" s="32" t="s">
        <v>28</v>
      </c>
      <c r="U15" s="32" t="s">
        <v>101</v>
      </c>
      <c r="V15" s="32" t="s">
        <v>129</v>
      </c>
      <c r="W15" s="32" t="s">
        <v>101</v>
      </c>
      <c r="X15" s="32" t="s">
        <v>101</v>
      </c>
      <c r="Y15" s="32" t="s">
        <v>102</v>
      </c>
      <c r="Z15" s="32" t="s">
        <v>129</v>
      </c>
      <c r="AA15" s="32" t="s">
        <v>149</v>
      </c>
      <c r="AB15" s="34">
        <v>221.1</v>
      </c>
      <c r="AC15" s="9">
        <v>953.05</v>
      </c>
      <c r="AD15" s="9">
        <v>1</v>
      </c>
      <c r="AE15" s="9" t="s">
        <v>107</v>
      </c>
    </row>
    <row r="16" spans="1:31" s="35" customFormat="1" ht="27" customHeight="1">
      <c r="A16" s="9">
        <v>11</v>
      </c>
      <c r="B16" s="36" t="s">
        <v>150</v>
      </c>
      <c r="C16" s="9" t="s">
        <v>141</v>
      </c>
      <c r="D16" s="9" t="s">
        <v>93</v>
      </c>
      <c r="E16" s="9" t="s">
        <v>94</v>
      </c>
      <c r="F16" s="9" t="s">
        <v>94</v>
      </c>
      <c r="G16" s="9">
        <v>1996</v>
      </c>
      <c r="H16" s="11">
        <v>3612.7</v>
      </c>
      <c r="I16" s="39" t="s">
        <v>142</v>
      </c>
      <c r="J16" s="9">
        <v>120</v>
      </c>
      <c r="K16" s="38" t="s">
        <v>96</v>
      </c>
      <c r="L16" s="9" t="s">
        <v>131</v>
      </c>
      <c r="M16" s="9" t="s">
        <v>21</v>
      </c>
      <c r="N16" s="9" t="s">
        <v>21</v>
      </c>
      <c r="O16" s="32" t="s">
        <v>151</v>
      </c>
      <c r="P16" s="32" t="s">
        <v>143</v>
      </c>
      <c r="Q16" s="32" t="s">
        <v>152</v>
      </c>
      <c r="R16" s="9">
        <v>11</v>
      </c>
      <c r="S16" s="10">
        <v>4</v>
      </c>
      <c r="T16" s="32" t="s">
        <v>28</v>
      </c>
      <c r="U16" s="32" t="s">
        <v>129</v>
      </c>
      <c r="V16" s="32" t="s">
        <v>153</v>
      </c>
      <c r="W16" s="32" t="s">
        <v>153</v>
      </c>
      <c r="X16" s="32" t="s">
        <v>153</v>
      </c>
      <c r="Y16" s="32" t="s">
        <v>102</v>
      </c>
      <c r="Z16" s="32" t="s">
        <v>102</v>
      </c>
      <c r="AA16" s="32" t="s">
        <v>154</v>
      </c>
      <c r="AB16" s="9">
        <v>120</v>
      </c>
      <c r="AC16" s="34">
        <v>362.5</v>
      </c>
      <c r="AD16" s="9">
        <v>1</v>
      </c>
      <c r="AE16" s="9" t="s">
        <v>21</v>
      </c>
    </row>
    <row r="17" spans="1:31" s="35" customFormat="1" ht="27" customHeight="1">
      <c r="A17" s="9">
        <v>12</v>
      </c>
      <c r="B17" s="36" t="s">
        <v>155</v>
      </c>
      <c r="C17" s="41" t="s">
        <v>155</v>
      </c>
      <c r="D17" s="9" t="s">
        <v>93</v>
      </c>
      <c r="E17" s="9" t="s">
        <v>94</v>
      </c>
      <c r="F17" s="9" t="s">
        <v>94</v>
      </c>
      <c r="G17" s="9" t="s">
        <v>156</v>
      </c>
      <c r="H17" s="37">
        <v>400000</v>
      </c>
      <c r="I17" s="29" t="s">
        <v>95</v>
      </c>
      <c r="J17" s="9">
        <v>304.15</v>
      </c>
      <c r="K17" s="38" t="s">
        <v>96</v>
      </c>
      <c r="L17" s="9" t="s">
        <v>157</v>
      </c>
      <c r="M17" s="9" t="s">
        <v>21</v>
      </c>
      <c r="N17" s="9" t="s">
        <v>21</v>
      </c>
      <c r="O17" s="32" t="s">
        <v>158</v>
      </c>
      <c r="P17" s="32" t="s">
        <v>143</v>
      </c>
      <c r="Q17" s="32" t="s">
        <v>159</v>
      </c>
      <c r="R17" s="9">
        <v>12</v>
      </c>
      <c r="S17" s="10">
        <v>1</v>
      </c>
      <c r="T17" s="32" t="s">
        <v>28</v>
      </c>
      <c r="U17" s="32" t="s">
        <v>101</v>
      </c>
      <c r="V17" s="32" t="s">
        <v>129</v>
      </c>
      <c r="W17" s="32" t="s">
        <v>153</v>
      </c>
      <c r="X17" s="32" t="s">
        <v>129</v>
      </c>
      <c r="Y17" s="32" t="s">
        <v>102</v>
      </c>
      <c r="Z17" s="32" t="s">
        <v>129</v>
      </c>
      <c r="AA17" s="32" t="s">
        <v>160</v>
      </c>
      <c r="AB17" s="9">
        <v>304.15</v>
      </c>
      <c r="AC17" s="9">
        <v>1233.57</v>
      </c>
      <c r="AD17" s="9">
        <v>1</v>
      </c>
      <c r="AE17" s="9" t="s">
        <v>21</v>
      </c>
    </row>
    <row r="18" spans="1:31" s="35" customFormat="1" ht="27" customHeight="1">
      <c r="A18" s="9">
        <v>13</v>
      </c>
      <c r="B18" s="36" t="s">
        <v>161</v>
      </c>
      <c r="C18" s="9" t="s">
        <v>162</v>
      </c>
      <c r="D18" s="9" t="s">
        <v>93</v>
      </c>
      <c r="E18" s="9" t="s">
        <v>94</v>
      </c>
      <c r="F18" s="9" t="s">
        <v>94</v>
      </c>
      <c r="G18" s="9">
        <v>1996</v>
      </c>
      <c r="H18" s="37">
        <v>235000</v>
      </c>
      <c r="I18" s="29" t="s">
        <v>95</v>
      </c>
      <c r="J18" s="9">
        <v>88.15</v>
      </c>
      <c r="K18" s="38" t="s">
        <v>96</v>
      </c>
      <c r="L18" s="9" t="s">
        <v>117</v>
      </c>
      <c r="M18" s="9" t="s">
        <v>107</v>
      </c>
      <c r="N18" s="9" t="s">
        <v>21</v>
      </c>
      <c r="O18" s="32" t="s">
        <v>163</v>
      </c>
      <c r="P18" s="33" t="s">
        <v>99</v>
      </c>
      <c r="Q18" s="32" t="s">
        <v>164</v>
      </c>
      <c r="R18" s="9">
        <v>13</v>
      </c>
      <c r="S18" s="10">
        <v>3</v>
      </c>
      <c r="T18" s="32" t="s">
        <v>28</v>
      </c>
      <c r="U18" s="32" t="s">
        <v>119</v>
      </c>
      <c r="V18" s="32" t="s">
        <v>110</v>
      </c>
      <c r="W18" s="32" t="s">
        <v>110</v>
      </c>
      <c r="X18" s="32" t="s">
        <v>119</v>
      </c>
      <c r="Y18" s="32" t="s">
        <v>102</v>
      </c>
      <c r="Z18" s="32" t="s">
        <v>110</v>
      </c>
      <c r="AA18" s="32" t="s">
        <v>165</v>
      </c>
      <c r="AB18" s="9">
        <v>88.15</v>
      </c>
      <c r="AC18" s="34">
        <v>392</v>
      </c>
      <c r="AD18" s="9">
        <v>1</v>
      </c>
      <c r="AE18" s="9" t="s">
        <v>21</v>
      </c>
    </row>
    <row r="19" spans="1:31" s="35" customFormat="1" ht="27" customHeight="1">
      <c r="A19" s="9">
        <v>14</v>
      </c>
      <c r="B19" s="36" t="s">
        <v>166</v>
      </c>
      <c r="C19" s="9" t="s">
        <v>162</v>
      </c>
      <c r="D19" s="9" t="s">
        <v>93</v>
      </c>
      <c r="E19" s="9" t="s">
        <v>94</v>
      </c>
      <c r="F19" s="9" t="s">
        <v>94</v>
      </c>
      <c r="G19" s="9">
        <v>1996</v>
      </c>
      <c r="H19" s="37">
        <v>190000</v>
      </c>
      <c r="I19" s="29" t="s">
        <v>95</v>
      </c>
      <c r="J19" s="34">
        <v>78.8</v>
      </c>
      <c r="K19" s="38" t="s">
        <v>96</v>
      </c>
      <c r="L19" s="9" t="s">
        <v>117</v>
      </c>
      <c r="M19" s="9" t="s">
        <v>107</v>
      </c>
      <c r="N19" s="9" t="s">
        <v>21</v>
      </c>
      <c r="O19" s="32" t="s">
        <v>145</v>
      </c>
      <c r="P19" s="32" t="s">
        <v>143</v>
      </c>
      <c r="Q19" s="32" t="s">
        <v>164</v>
      </c>
      <c r="R19" s="9">
        <v>14</v>
      </c>
      <c r="S19" s="10">
        <v>3</v>
      </c>
      <c r="T19" s="32" t="s">
        <v>28</v>
      </c>
      <c r="U19" s="32" t="s">
        <v>119</v>
      </c>
      <c r="V19" s="32" t="s">
        <v>110</v>
      </c>
      <c r="W19" s="32" t="s">
        <v>110</v>
      </c>
      <c r="X19" s="32" t="s">
        <v>119</v>
      </c>
      <c r="Y19" s="32" t="s">
        <v>102</v>
      </c>
      <c r="Z19" s="32" t="s">
        <v>110</v>
      </c>
      <c r="AA19" s="32" t="s">
        <v>167</v>
      </c>
      <c r="AB19" s="34">
        <v>78.8</v>
      </c>
      <c r="AC19" s="34">
        <v>306.2</v>
      </c>
      <c r="AD19" s="9">
        <v>1</v>
      </c>
      <c r="AE19" s="9" t="s">
        <v>21</v>
      </c>
    </row>
    <row r="20" spans="1:31" s="35" customFormat="1" ht="27" customHeight="1">
      <c r="A20" s="9">
        <v>15</v>
      </c>
      <c r="B20" s="36" t="s">
        <v>168</v>
      </c>
      <c r="C20" s="9" t="s">
        <v>169</v>
      </c>
      <c r="D20" s="9" t="s">
        <v>93</v>
      </c>
      <c r="E20" s="9" t="s">
        <v>94</v>
      </c>
      <c r="F20" s="9" t="s">
        <v>94</v>
      </c>
      <c r="G20" s="9">
        <v>1984</v>
      </c>
      <c r="H20" s="37">
        <v>1200000</v>
      </c>
      <c r="I20" s="29" t="s">
        <v>95</v>
      </c>
      <c r="J20" s="9">
        <v>990.42</v>
      </c>
      <c r="K20" s="38" t="s">
        <v>96</v>
      </c>
      <c r="L20" s="9" t="s">
        <v>170</v>
      </c>
      <c r="M20" s="9" t="s">
        <v>107</v>
      </c>
      <c r="N20" s="9" t="s">
        <v>21</v>
      </c>
      <c r="O20" s="32" t="s">
        <v>171</v>
      </c>
      <c r="P20" s="32" t="s">
        <v>172</v>
      </c>
      <c r="Q20" s="32" t="s">
        <v>164</v>
      </c>
      <c r="R20" s="9">
        <v>15</v>
      </c>
      <c r="S20" s="10">
        <v>5</v>
      </c>
      <c r="T20" s="32" t="s">
        <v>28</v>
      </c>
      <c r="U20" s="32" t="s">
        <v>110</v>
      </c>
      <c r="V20" s="32" t="s">
        <v>110</v>
      </c>
      <c r="W20" s="32" t="s">
        <v>119</v>
      </c>
      <c r="X20" s="32" t="s">
        <v>110</v>
      </c>
      <c r="Y20" s="32" t="s">
        <v>102</v>
      </c>
      <c r="Z20" s="32" t="s">
        <v>110</v>
      </c>
      <c r="AA20" s="32" t="s">
        <v>173</v>
      </c>
      <c r="AB20" s="9">
        <v>990.42</v>
      </c>
      <c r="AC20" s="34">
        <v>5046</v>
      </c>
      <c r="AD20" s="9">
        <v>4</v>
      </c>
      <c r="AE20" s="9" t="s">
        <v>107</v>
      </c>
    </row>
    <row r="21" spans="1:31" s="35" customFormat="1" ht="27" customHeight="1">
      <c r="A21" s="9">
        <v>16</v>
      </c>
      <c r="B21" s="36" t="s">
        <v>174</v>
      </c>
      <c r="C21" s="9" t="s">
        <v>105</v>
      </c>
      <c r="D21" s="9" t="s">
        <v>93</v>
      </c>
      <c r="E21" s="9" t="s">
        <v>94</v>
      </c>
      <c r="F21" s="9" t="s">
        <v>94</v>
      </c>
      <c r="G21" s="9">
        <v>1979</v>
      </c>
      <c r="H21" s="37">
        <v>25000</v>
      </c>
      <c r="I21" s="29" t="s">
        <v>95</v>
      </c>
      <c r="J21" s="32" t="s">
        <v>175</v>
      </c>
      <c r="K21" s="38" t="s">
        <v>96</v>
      </c>
      <c r="L21" s="9" t="s">
        <v>117</v>
      </c>
      <c r="M21" s="9" t="s">
        <v>107</v>
      </c>
      <c r="N21" s="9" t="s">
        <v>21</v>
      </c>
      <c r="O21" s="32" t="s">
        <v>176</v>
      </c>
      <c r="P21" s="32" t="s">
        <v>143</v>
      </c>
      <c r="Q21" s="32" t="s">
        <v>164</v>
      </c>
      <c r="R21" s="9">
        <v>16</v>
      </c>
      <c r="S21" s="10">
        <v>3</v>
      </c>
      <c r="T21" s="32" t="s">
        <v>28</v>
      </c>
      <c r="U21" s="32" t="s">
        <v>110</v>
      </c>
      <c r="V21" s="32" t="s">
        <v>101</v>
      </c>
      <c r="W21" s="32" t="s">
        <v>110</v>
      </c>
      <c r="X21" s="32" t="s">
        <v>101</v>
      </c>
      <c r="Y21" s="32" t="s">
        <v>102</v>
      </c>
      <c r="Z21" s="32" t="s">
        <v>110</v>
      </c>
      <c r="AA21" s="32" t="s">
        <v>175</v>
      </c>
      <c r="AB21" s="32" t="s">
        <v>175</v>
      </c>
      <c r="AC21" s="34">
        <v>50.3</v>
      </c>
      <c r="AD21" s="9">
        <v>1</v>
      </c>
      <c r="AE21" s="9" t="s">
        <v>21</v>
      </c>
    </row>
    <row r="22" spans="1:31" s="35" customFormat="1" ht="27" customHeight="1">
      <c r="A22" s="9">
        <v>17</v>
      </c>
      <c r="B22" s="36" t="s">
        <v>177</v>
      </c>
      <c r="C22" s="9" t="s">
        <v>105</v>
      </c>
      <c r="D22" s="9" t="s">
        <v>93</v>
      </c>
      <c r="E22" s="9" t="s">
        <v>94</v>
      </c>
      <c r="F22" s="9" t="s">
        <v>94</v>
      </c>
      <c r="G22" s="9">
        <v>1979</v>
      </c>
      <c r="H22" s="37">
        <v>90000</v>
      </c>
      <c r="I22" s="29" t="s">
        <v>95</v>
      </c>
      <c r="J22" s="32" t="s">
        <v>178</v>
      </c>
      <c r="K22" s="38" t="s">
        <v>96</v>
      </c>
      <c r="L22" s="9" t="s">
        <v>117</v>
      </c>
      <c r="M22" s="9" t="s">
        <v>107</v>
      </c>
      <c r="N22" s="9" t="s">
        <v>21</v>
      </c>
      <c r="O22" s="32" t="s">
        <v>176</v>
      </c>
      <c r="P22" s="32" t="s">
        <v>143</v>
      </c>
      <c r="Q22" s="32" t="s">
        <v>164</v>
      </c>
      <c r="R22" s="9">
        <v>17</v>
      </c>
      <c r="S22" s="10">
        <v>3</v>
      </c>
      <c r="T22" s="32" t="s">
        <v>28</v>
      </c>
      <c r="U22" s="32" t="s">
        <v>110</v>
      </c>
      <c r="V22" s="32" t="s">
        <v>101</v>
      </c>
      <c r="W22" s="32" t="s">
        <v>110</v>
      </c>
      <c r="X22" s="32" t="s">
        <v>101</v>
      </c>
      <c r="Y22" s="32" t="s">
        <v>102</v>
      </c>
      <c r="Z22" s="32" t="s">
        <v>110</v>
      </c>
      <c r="AA22" s="32" t="s">
        <v>178</v>
      </c>
      <c r="AB22" s="32" t="s">
        <v>178</v>
      </c>
      <c r="AC22" s="9">
        <v>224.18</v>
      </c>
      <c r="AD22" s="9">
        <v>1</v>
      </c>
      <c r="AE22" s="9" t="s">
        <v>21</v>
      </c>
    </row>
    <row r="23" spans="1:31" s="35" customFormat="1" ht="27" customHeight="1">
      <c r="A23" s="9">
        <v>18</v>
      </c>
      <c r="B23" s="36" t="s">
        <v>179</v>
      </c>
      <c r="C23" s="9" t="s">
        <v>105</v>
      </c>
      <c r="D23" s="9" t="s">
        <v>93</v>
      </c>
      <c r="E23" s="9" t="s">
        <v>94</v>
      </c>
      <c r="F23" s="9" t="s">
        <v>94</v>
      </c>
      <c r="G23" s="9">
        <v>1979</v>
      </c>
      <c r="H23" s="37">
        <v>60000</v>
      </c>
      <c r="I23" s="29" t="s">
        <v>95</v>
      </c>
      <c r="J23" s="32" t="s">
        <v>180</v>
      </c>
      <c r="K23" s="38" t="s">
        <v>96</v>
      </c>
      <c r="L23" s="9" t="s">
        <v>117</v>
      </c>
      <c r="M23" s="9" t="s">
        <v>107</v>
      </c>
      <c r="N23" s="9" t="s">
        <v>21</v>
      </c>
      <c r="O23" s="32" t="s">
        <v>176</v>
      </c>
      <c r="P23" s="32" t="s">
        <v>143</v>
      </c>
      <c r="Q23" s="32" t="s">
        <v>164</v>
      </c>
      <c r="R23" s="9">
        <v>18</v>
      </c>
      <c r="S23" s="10">
        <v>3</v>
      </c>
      <c r="T23" s="32" t="s">
        <v>28</v>
      </c>
      <c r="U23" s="32" t="s">
        <v>110</v>
      </c>
      <c r="V23" s="32" t="s">
        <v>101</v>
      </c>
      <c r="W23" s="32" t="s">
        <v>110</v>
      </c>
      <c r="X23" s="32" t="s">
        <v>101</v>
      </c>
      <c r="Y23" s="32" t="s">
        <v>102</v>
      </c>
      <c r="Z23" s="32" t="s">
        <v>110</v>
      </c>
      <c r="AA23" s="32" t="s">
        <v>180</v>
      </c>
      <c r="AB23" s="32" t="s">
        <v>180</v>
      </c>
      <c r="AC23" s="9">
        <v>150.5</v>
      </c>
      <c r="AD23" s="9">
        <v>1</v>
      </c>
      <c r="AE23" s="9" t="s">
        <v>21</v>
      </c>
    </row>
    <row r="24" spans="1:31" s="35" customFormat="1" ht="27" customHeight="1">
      <c r="A24" s="9">
        <v>19</v>
      </c>
      <c r="B24" s="36" t="s">
        <v>181</v>
      </c>
      <c r="C24" s="9" t="s">
        <v>28</v>
      </c>
      <c r="D24" s="9" t="s">
        <v>93</v>
      </c>
      <c r="E24" s="9" t="s">
        <v>94</v>
      </c>
      <c r="F24" s="9" t="s">
        <v>94</v>
      </c>
      <c r="G24" s="9">
        <v>2002</v>
      </c>
      <c r="H24" s="11">
        <v>56094.72</v>
      </c>
      <c r="I24" s="39" t="s">
        <v>142</v>
      </c>
      <c r="J24" s="39"/>
      <c r="K24" s="42" t="s">
        <v>28</v>
      </c>
      <c r="L24" s="9" t="s">
        <v>182</v>
      </c>
      <c r="M24" s="9" t="s">
        <v>21</v>
      </c>
      <c r="N24" s="9" t="s">
        <v>21</v>
      </c>
      <c r="O24" s="43" t="s">
        <v>28</v>
      </c>
      <c r="P24" s="43" t="s">
        <v>28</v>
      </c>
      <c r="Q24" s="43"/>
      <c r="R24" s="9">
        <v>19</v>
      </c>
      <c r="S24" s="43">
        <v>2</v>
      </c>
      <c r="T24" s="43" t="s">
        <v>28</v>
      </c>
      <c r="U24" s="43" t="s">
        <v>183</v>
      </c>
      <c r="V24" s="43" t="s">
        <v>28</v>
      </c>
      <c r="W24" s="43" t="s">
        <v>183</v>
      </c>
      <c r="X24" s="43" t="s">
        <v>183</v>
      </c>
      <c r="Y24" s="43" t="s">
        <v>183</v>
      </c>
      <c r="Z24" s="43" t="s">
        <v>183</v>
      </c>
      <c r="AA24" s="43"/>
      <c r="AB24" s="43"/>
      <c r="AC24" s="43"/>
      <c r="AD24" s="43"/>
      <c r="AE24" s="43" t="s">
        <v>153</v>
      </c>
    </row>
    <row r="25" spans="1:31" s="35" customFormat="1" ht="27" customHeight="1">
      <c r="A25" s="9">
        <v>20</v>
      </c>
      <c r="B25" s="36" t="s">
        <v>181</v>
      </c>
      <c r="C25" s="9" t="s">
        <v>28</v>
      </c>
      <c r="D25" s="9" t="s">
        <v>93</v>
      </c>
      <c r="E25" s="9" t="s">
        <v>94</v>
      </c>
      <c r="F25" s="9" t="s">
        <v>94</v>
      </c>
      <c r="G25" s="9">
        <v>2002</v>
      </c>
      <c r="H25" s="11">
        <v>10756.92</v>
      </c>
      <c r="I25" s="39" t="s">
        <v>142</v>
      </c>
      <c r="J25" s="39"/>
      <c r="K25" s="42" t="s">
        <v>28</v>
      </c>
      <c r="L25" s="9" t="s">
        <v>184</v>
      </c>
      <c r="M25" s="9" t="s">
        <v>21</v>
      </c>
      <c r="N25" s="9" t="s">
        <v>21</v>
      </c>
      <c r="O25" s="43" t="s">
        <v>28</v>
      </c>
      <c r="P25" s="43" t="s">
        <v>28</v>
      </c>
      <c r="Q25" s="43"/>
      <c r="R25" s="9">
        <v>20</v>
      </c>
      <c r="S25" s="43" t="s">
        <v>185</v>
      </c>
      <c r="T25" s="43" t="s">
        <v>28</v>
      </c>
      <c r="U25" s="43" t="s">
        <v>183</v>
      </c>
      <c r="V25" s="43" t="s">
        <v>28</v>
      </c>
      <c r="W25" s="43" t="s">
        <v>183</v>
      </c>
      <c r="X25" s="43" t="s">
        <v>183</v>
      </c>
      <c r="Y25" s="43" t="s">
        <v>183</v>
      </c>
      <c r="Z25" s="43" t="s">
        <v>183</v>
      </c>
      <c r="AA25" s="43"/>
      <c r="AB25" s="43"/>
      <c r="AC25" s="43"/>
      <c r="AD25" s="43"/>
      <c r="AE25" s="43" t="s">
        <v>153</v>
      </c>
    </row>
    <row r="26" spans="1:31" s="35" customFormat="1" ht="27" customHeight="1">
      <c r="A26" s="9">
        <v>21</v>
      </c>
      <c r="B26" s="36" t="s">
        <v>186</v>
      </c>
      <c r="C26" s="41" t="s">
        <v>186</v>
      </c>
      <c r="D26" s="9" t="s">
        <v>93</v>
      </c>
      <c r="E26" s="9" t="s">
        <v>94</v>
      </c>
      <c r="F26" s="9" t="s">
        <v>94</v>
      </c>
      <c r="G26" s="9">
        <v>1972</v>
      </c>
      <c r="H26" s="37">
        <v>1164000</v>
      </c>
      <c r="I26" s="29" t="s">
        <v>95</v>
      </c>
      <c r="J26" s="9">
        <v>454.41</v>
      </c>
      <c r="K26" s="38" t="s">
        <v>96</v>
      </c>
      <c r="L26" s="9" t="s">
        <v>131</v>
      </c>
      <c r="M26" s="9" t="s">
        <v>107</v>
      </c>
      <c r="N26" s="9" t="s">
        <v>21</v>
      </c>
      <c r="O26" s="43" t="s">
        <v>28</v>
      </c>
      <c r="P26" s="43"/>
      <c r="Q26" s="43"/>
      <c r="R26" s="9">
        <v>21</v>
      </c>
      <c r="S26" s="43">
        <v>4</v>
      </c>
      <c r="T26" s="43" t="s">
        <v>28</v>
      </c>
      <c r="U26" s="43" t="s">
        <v>110</v>
      </c>
      <c r="V26" s="43"/>
      <c r="W26" s="43" t="s">
        <v>110</v>
      </c>
      <c r="X26" s="43" t="s">
        <v>110</v>
      </c>
      <c r="Y26" s="43" t="s">
        <v>183</v>
      </c>
      <c r="Z26" s="43" t="s">
        <v>110</v>
      </c>
      <c r="AA26" s="43"/>
      <c r="AB26" s="43"/>
      <c r="AC26" s="43"/>
      <c r="AD26" s="43"/>
      <c r="AE26" s="43"/>
    </row>
    <row r="27" spans="1:31" s="35" customFormat="1" ht="27" customHeight="1">
      <c r="A27" s="9">
        <v>22</v>
      </c>
      <c r="B27" s="36" t="s">
        <v>187</v>
      </c>
      <c r="C27" s="9" t="s">
        <v>187</v>
      </c>
      <c r="D27" s="9" t="s">
        <v>93</v>
      </c>
      <c r="E27" s="9" t="s">
        <v>94</v>
      </c>
      <c r="F27" s="9" t="s">
        <v>94</v>
      </c>
      <c r="G27" s="9">
        <v>2007</v>
      </c>
      <c r="H27" s="11">
        <v>32368.11</v>
      </c>
      <c r="I27" s="39" t="s">
        <v>142</v>
      </c>
      <c r="J27" s="33" t="s">
        <v>28</v>
      </c>
      <c r="K27" s="38" t="s">
        <v>96</v>
      </c>
      <c r="L27" s="9" t="s">
        <v>117</v>
      </c>
      <c r="M27" s="9" t="s">
        <v>21</v>
      </c>
      <c r="N27" s="9" t="s">
        <v>21</v>
      </c>
      <c r="O27" s="43" t="s">
        <v>28</v>
      </c>
      <c r="P27" s="43" t="s">
        <v>28</v>
      </c>
      <c r="Q27" s="43"/>
      <c r="R27" s="9">
        <v>22</v>
      </c>
      <c r="S27" s="43" t="s">
        <v>185</v>
      </c>
      <c r="T27" s="43" t="s">
        <v>28</v>
      </c>
      <c r="U27" s="43" t="s">
        <v>183</v>
      </c>
      <c r="V27" s="43" t="s">
        <v>28</v>
      </c>
      <c r="W27" s="43" t="s">
        <v>183</v>
      </c>
      <c r="X27" s="43" t="s">
        <v>183</v>
      </c>
      <c r="Y27" s="43" t="s">
        <v>183</v>
      </c>
      <c r="Z27" s="43" t="s">
        <v>183</v>
      </c>
      <c r="AA27" s="43"/>
      <c r="AB27" s="43"/>
      <c r="AC27" s="43"/>
      <c r="AD27" s="43"/>
      <c r="AE27" s="43" t="s">
        <v>153</v>
      </c>
    </row>
    <row r="28" spans="1:31" s="35" customFormat="1" ht="27" customHeight="1">
      <c r="A28" s="9">
        <v>23</v>
      </c>
      <c r="B28" s="36" t="s">
        <v>188</v>
      </c>
      <c r="C28" s="9" t="s">
        <v>188</v>
      </c>
      <c r="D28" s="9" t="s">
        <v>93</v>
      </c>
      <c r="E28" s="9" t="s">
        <v>94</v>
      </c>
      <c r="F28" s="9" t="s">
        <v>94</v>
      </c>
      <c r="G28" s="9">
        <v>2009</v>
      </c>
      <c r="H28" s="37">
        <v>200000</v>
      </c>
      <c r="I28" s="29" t="s">
        <v>95</v>
      </c>
      <c r="J28" s="9">
        <v>103.02</v>
      </c>
      <c r="K28" s="38" t="s">
        <v>96</v>
      </c>
      <c r="L28" s="9" t="s">
        <v>189</v>
      </c>
      <c r="M28" s="9" t="s">
        <v>21</v>
      </c>
      <c r="N28" s="9" t="s">
        <v>21</v>
      </c>
      <c r="O28" s="43" t="s">
        <v>28</v>
      </c>
      <c r="P28" s="43" t="s">
        <v>28</v>
      </c>
      <c r="Q28" s="43"/>
      <c r="R28" s="9">
        <v>23</v>
      </c>
      <c r="S28" s="43">
        <v>2</v>
      </c>
      <c r="T28" s="43" t="s">
        <v>28</v>
      </c>
      <c r="U28" s="43" t="s">
        <v>110</v>
      </c>
      <c r="V28" s="43" t="s">
        <v>28</v>
      </c>
      <c r="W28" s="43" t="s">
        <v>183</v>
      </c>
      <c r="X28" s="43" t="s">
        <v>183</v>
      </c>
      <c r="Y28" s="43" t="s">
        <v>183</v>
      </c>
      <c r="Z28" s="43" t="s">
        <v>183</v>
      </c>
      <c r="AA28" s="43"/>
      <c r="AB28" s="43"/>
      <c r="AC28" s="43"/>
      <c r="AD28" s="43"/>
      <c r="AE28" s="43" t="s">
        <v>153</v>
      </c>
    </row>
    <row r="29" spans="1:31" s="35" customFormat="1" ht="27" customHeight="1">
      <c r="A29" s="9">
        <v>24</v>
      </c>
      <c r="B29" s="36" t="s">
        <v>190</v>
      </c>
      <c r="C29" s="9" t="s">
        <v>191</v>
      </c>
      <c r="D29" s="9" t="s">
        <v>93</v>
      </c>
      <c r="E29" s="9" t="s">
        <v>94</v>
      </c>
      <c r="F29" s="9" t="s">
        <v>94</v>
      </c>
      <c r="G29" s="9">
        <v>1996</v>
      </c>
      <c r="H29" s="37">
        <v>153000</v>
      </c>
      <c r="I29" s="29" t="s">
        <v>95</v>
      </c>
      <c r="J29" s="9">
        <v>53.8</v>
      </c>
      <c r="K29" s="38" t="s">
        <v>96</v>
      </c>
      <c r="L29" s="9" t="s">
        <v>117</v>
      </c>
      <c r="M29" s="9" t="s">
        <v>107</v>
      </c>
      <c r="N29" s="9" t="s">
        <v>21</v>
      </c>
      <c r="O29" s="32" t="s">
        <v>118</v>
      </c>
      <c r="P29" s="43" t="s">
        <v>143</v>
      </c>
      <c r="Q29" s="32" t="s">
        <v>164</v>
      </c>
      <c r="R29" s="9">
        <v>24</v>
      </c>
      <c r="S29" s="43" t="s">
        <v>185</v>
      </c>
      <c r="T29" s="43" t="s">
        <v>28</v>
      </c>
      <c r="U29" s="43" t="s">
        <v>110</v>
      </c>
      <c r="V29" s="43" t="s">
        <v>110</v>
      </c>
      <c r="W29" s="43" t="s">
        <v>110</v>
      </c>
      <c r="X29" s="43" t="s">
        <v>119</v>
      </c>
      <c r="Y29" s="43" t="s">
        <v>183</v>
      </c>
      <c r="Z29" s="43" t="s">
        <v>110</v>
      </c>
      <c r="AA29" s="43"/>
      <c r="AB29" s="43"/>
      <c r="AC29" s="43"/>
      <c r="AD29" s="43"/>
      <c r="AE29" s="43" t="s">
        <v>107</v>
      </c>
    </row>
    <row r="30" spans="1:31" s="35" customFormat="1" ht="27" customHeight="1">
      <c r="A30" s="9">
        <v>25</v>
      </c>
      <c r="B30" s="36" t="s">
        <v>192</v>
      </c>
      <c r="C30" s="9" t="s">
        <v>193</v>
      </c>
      <c r="D30" s="9" t="s">
        <v>93</v>
      </c>
      <c r="E30" s="9" t="s">
        <v>94</v>
      </c>
      <c r="F30" s="9" t="s">
        <v>94</v>
      </c>
      <c r="G30" s="9">
        <v>2010</v>
      </c>
      <c r="H30" s="37">
        <v>650000</v>
      </c>
      <c r="I30" s="29" t="s">
        <v>95</v>
      </c>
      <c r="J30" s="9">
        <v>360</v>
      </c>
      <c r="K30" s="38" t="s">
        <v>96</v>
      </c>
      <c r="L30" s="9" t="s">
        <v>123</v>
      </c>
      <c r="M30" s="9" t="s">
        <v>107</v>
      </c>
      <c r="N30" s="33" t="s">
        <v>21</v>
      </c>
      <c r="O30" s="32" t="s">
        <v>151</v>
      </c>
      <c r="P30" s="43" t="s">
        <v>143</v>
      </c>
      <c r="Q30" s="32" t="s">
        <v>164</v>
      </c>
      <c r="R30" s="9">
        <v>25</v>
      </c>
      <c r="S30" s="43" t="s">
        <v>194</v>
      </c>
      <c r="T30" s="43" t="s">
        <v>28</v>
      </c>
      <c r="U30" s="43" t="s">
        <v>110</v>
      </c>
      <c r="V30" s="43" t="s">
        <v>119</v>
      </c>
      <c r="W30" s="43" t="s">
        <v>119</v>
      </c>
      <c r="X30" s="43" t="s">
        <v>119</v>
      </c>
      <c r="Y30" s="43" t="s">
        <v>183</v>
      </c>
      <c r="Z30" s="43" t="s">
        <v>110</v>
      </c>
      <c r="AA30" s="43"/>
      <c r="AB30" s="43"/>
      <c r="AC30" s="43"/>
      <c r="AD30" s="43"/>
      <c r="AE30" s="43" t="s">
        <v>21</v>
      </c>
    </row>
    <row r="31" spans="1:31" s="35" customFormat="1" ht="27" customHeight="1">
      <c r="A31" s="9">
        <v>26</v>
      </c>
      <c r="B31" s="36" t="s">
        <v>195</v>
      </c>
      <c r="C31" s="9" t="s">
        <v>193</v>
      </c>
      <c r="D31" s="9" t="s">
        <v>93</v>
      </c>
      <c r="E31" s="9" t="s">
        <v>94</v>
      </c>
      <c r="F31" s="9" t="s">
        <v>94</v>
      </c>
      <c r="G31" s="9">
        <v>2010</v>
      </c>
      <c r="H31" s="11">
        <v>208056.67</v>
      </c>
      <c r="I31" s="39" t="s">
        <v>142</v>
      </c>
      <c r="J31" s="33" t="s">
        <v>28</v>
      </c>
      <c r="K31" s="38" t="s">
        <v>28</v>
      </c>
      <c r="L31" s="9" t="s">
        <v>123</v>
      </c>
      <c r="M31" s="9" t="s">
        <v>21</v>
      </c>
      <c r="N31" s="33" t="s">
        <v>21</v>
      </c>
      <c r="O31" s="43" t="s">
        <v>28</v>
      </c>
      <c r="P31" s="43" t="s">
        <v>28</v>
      </c>
      <c r="Q31" s="43"/>
      <c r="R31" s="9">
        <v>26</v>
      </c>
      <c r="S31" s="43" t="s">
        <v>194</v>
      </c>
      <c r="T31" s="43" t="s">
        <v>28</v>
      </c>
      <c r="U31" s="43" t="s">
        <v>110</v>
      </c>
      <c r="V31" s="43" t="s">
        <v>183</v>
      </c>
      <c r="W31" s="43" t="s">
        <v>183</v>
      </c>
      <c r="X31" s="43" t="s">
        <v>183</v>
      </c>
      <c r="Y31" s="43" t="s">
        <v>183</v>
      </c>
      <c r="Z31" s="43" t="s">
        <v>183</v>
      </c>
      <c r="AA31" s="43"/>
      <c r="AB31" s="43"/>
      <c r="AC31" s="43"/>
      <c r="AD31" s="43"/>
      <c r="AE31" s="43" t="s">
        <v>153</v>
      </c>
    </row>
    <row r="32" spans="1:31" s="35" customFormat="1" ht="27" customHeight="1">
      <c r="A32" s="9">
        <v>27</v>
      </c>
      <c r="B32" s="36" t="s">
        <v>196</v>
      </c>
      <c r="C32" s="9" t="s">
        <v>28</v>
      </c>
      <c r="D32" s="9" t="s">
        <v>93</v>
      </c>
      <c r="E32" s="9" t="s">
        <v>94</v>
      </c>
      <c r="F32" s="9" t="s">
        <v>94</v>
      </c>
      <c r="G32" s="9">
        <v>2010</v>
      </c>
      <c r="H32" s="11">
        <v>115841.63</v>
      </c>
      <c r="I32" s="39" t="s">
        <v>142</v>
      </c>
      <c r="J32" s="33" t="s">
        <v>28</v>
      </c>
      <c r="K32" s="38" t="s">
        <v>28</v>
      </c>
      <c r="L32" s="9" t="s">
        <v>123</v>
      </c>
      <c r="M32" s="9" t="s">
        <v>21</v>
      </c>
      <c r="N32" s="33" t="s">
        <v>21</v>
      </c>
      <c r="O32" s="35" t="s">
        <v>28</v>
      </c>
      <c r="P32" s="35" t="s">
        <v>28</v>
      </c>
      <c r="R32" s="9">
        <v>27</v>
      </c>
      <c r="S32" s="35" t="s">
        <v>194</v>
      </c>
      <c r="T32" s="35" t="s">
        <v>28</v>
      </c>
      <c r="U32" s="35" t="s">
        <v>28</v>
      </c>
      <c r="V32" s="35" t="s">
        <v>183</v>
      </c>
      <c r="W32" s="35" t="s">
        <v>183</v>
      </c>
      <c r="X32" s="35" t="s">
        <v>183</v>
      </c>
      <c r="Y32" s="43" t="s">
        <v>183</v>
      </c>
      <c r="Z32" s="35" t="s">
        <v>183</v>
      </c>
      <c r="AE32" s="43" t="s">
        <v>153</v>
      </c>
    </row>
    <row r="33" spans="1:31" s="35" customFormat="1" ht="27" customHeight="1">
      <c r="A33" s="9">
        <v>28</v>
      </c>
      <c r="B33" s="36" t="s">
        <v>197</v>
      </c>
      <c r="C33" s="9" t="s">
        <v>28</v>
      </c>
      <c r="D33" s="9" t="s">
        <v>93</v>
      </c>
      <c r="E33" s="9" t="s">
        <v>94</v>
      </c>
      <c r="F33" s="9" t="s">
        <v>94</v>
      </c>
      <c r="G33" s="9">
        <v>2010</v>
      </c>
      <c r="H33" s="44">
        <v>13333.32</v>
      </c>
      <c r="I33" s="39" t="s">
        <v>142</v>
      </c>
      <c r="J33" s="33" t="s">
        <v>28</v>
      </c>
      <c r="K33" s="38" t="s">
        <v>28</v>
      </c>
      <c r="L33" s="9" t="s">
        <v>198</v>
      </c>
      <c r="M33" s="43" t="s">
        <v>21</v>
      </c>
      <c r="N33" s="33" t="s">
        <v>21</v>
      </c>
      <c r="O33" s="45" t="s">
        <v>28</v>
      </c>
      <c r="P33" s="45" t="s">
        <v>28</v>
      </c>
      <c r="Q33" s="45" t="s">
        <v>28</v>
      </c>
      <c r="R33" s="9">
        <v>28</v>
      </c>
      <c r="S33" s="46">
        <v>7</v>
      </c>
      <c r="T33" s="43" t="s">
        <v>28</v>
      </c>
      <c r="U33" s="33" t="s">
        <v>183</v>
      </c>
      <c r="V33" s="33" t="s">
        <v>28</v>
      </c>
      <c r="W33" s="33" t="s">
        <v>183</v>
      </c>
      <c r="X33" s="33" t="s">
        <v>183</v>
      </c>
      <c r="Y33" s="32" t="s">
        <v>102</v>
      </c>
      <c r="Z33" s="33" t="s">
        <v>183</v>
      </c>
      <c r="AA33" s="33" t="s">
        <v>28</v>
      </c>
      <c r="AB33" s="33" t="s">
        <v>28</v>
      </c>
      <c r="AC33" s="33" t="s">
        <v>28</v>
      </c>
      <c r="AD33" s="33" t="s">
        <v>28</v>
      </c>
      <c r="AE33" s="43" t="s">
        <v>153</v>
      </c>
    </row>
    <row r="34" spans="1:31" s="35" customFormat="1" ht="27" customHeight="1">
      <c r="A34" s="9">
        <v>29</v>
      </c>
      <c r="B34" s="36" t="s">
        <v>199</v>
      </c>
      <c r="C34" s="9" t="s">
        <v>28</v>
      </c>
      <c r="D34" s="9" t="s">
        <v>93</v>
      </c>
      <c r="E34" s="9" t="s">
        <v>94</v>
      </c>
      <c r="F34" s="9" t="s">
        <v>94</v>
      </c>
      <c r="G34" s="9">
        <v>2010</v>
      </c>
      <c r="H34" s="44">
        <v>20000.01</v>
      </c>
      <c r="I34" s="39" t="s">
        <v>142</v>
      </c>
      <c r="J34" s="33" t="s">
        <v>28</v>
      </c>
      <c r="K34" s="38" t="s">
        <v>28</v>
      </c>
      <c r="L34" s="9" t="s">
        <v>200</v>
      </c>
      <c r="M34" s="43" t="s">
        <v>21</v>
      </c>
      <c r="N34" s="33" t="s">
        <v>21</v>
      </c>
      <c r="O34" s="45" t="s">
        <v>28</v>
      </c>
      <c r="P34" s="45" t="s">
        <v>28</v>
      </c>
      <c r="Q34" s="45" t="s">
        <v>28</v>
      </c>
      <c r="R34" s="9">
        <v>29</v>
      </c>
      <c r="S34" s="46">
        <v>6</v>
      </c>
      <c r="T34" s="43" t="s">
        <v>28</v>
      </c>
      <c r="U34" s="33" t="s">
        <v>183</v>
      </c>
      <c r="V34" s="33" t="s">
        <v>28</v>
      </c>
      <c r="W34" s="33" t="s">
        <v>183</v>
      </c>
      <c r="X34" s="33" t="s">
        <v>183</v>
      </c>
      <c r="Y34" s="32" t="s">
        <v>102</v>
      </c>
      <c r="Z34" s="33" t="s">
        <v>183</v>
      </c>
      <c r="AA34" s="33" t="s">
        <v>28</v>
      </c>
      <c r="AB34" s="33" t="s">
        <v>28</v>
      </c>
      <c r="AC34" s="33" t="s">
        <v>28</v>
      </c>
      <c r="AD34" s="33" t="s">
        <v>28</v>
      </c>
      <c r="AE34" s="43" t="s">
        <v>153</v>
      </c>
    </row>
    <row r="35" spans="1:31" s="35" customFormat="1" ht="27" customHeight="1">
      <c r="A35" s="9">
        <v>30</v>
      </c>
      <c r="B35" s="36" t="s">
        <v>201</v>
      </c>
      <c r="C35" s="9" t="s">
        <v>28</v>
      </c>
      <c r="D35" s="9" t="s">
        <v>93</v>
      </c>
      <c r="E35" s="9" t="s">
        <v>94</v>
      </c>
      <c r="F35" s="9" t="s">
        <v>94</v>
      </c>
      <c r="G35" s="9">
        <v>2010</v>
      </c>
      <c r="H35" s="44">
        <v>6666.66</v>
      </c>
      <c r="I35" s="39" t="s">
        <v>142</v>
      </c>
      <c r="J35" s="33" t="s">
        <v>28</v>
      </c>
      <c r="K35" s="38" t="s">
        <v>28</v>
      </c>
      <c r="L35" s="9" t="s">
        <v>182</v>
      </c>
      <c r="M35" s="43" t="s">
        <v>21</v>
      </c>
      <c r="N35" s="33" t="s">
        <v>21</v>
      </c>
      <c r="O35" s="45" t="s">
        <v>28</v>
      </c>
      <c r="P35" s="45" t="s">
        <v>28</v>
      </c>
      <c r="Q35" s="45" t="s">
        <v>28</v>
      </c>
      <c r="R35" s="9">
        <v>30</v>
      </c>
      <c r="S35" s="46">
        <v>4</v>
      </c>
      <c r="T35" s="43" t="s">
        <v>28</v>
      </c>
      <c r="U35" s="33" t="s">
        <v>183</v>
      </c>
      <c r="V35" s="33" t="s">
        <v>28</v>
      </c>
      <c r="W35" s="33" t="s">
        <v>183</v>
      </c>
      <c r="X35" s="33" t="s">
        <v>183</v>
      </c>
      <c r="Y35" s="32" t="s">
        <v>102</v>
      </c>
      <c r="Z35" s="33" t="s">
        <v>183</v>
      </c>
      <c r="AA35" s="33" t="s">
        <v>28</v>
      </c>
      <c r="AB35" s="33" t="s">
        <v>28</v>
      </c>
      <c r="AC35" s="33" t="s">
        <v>28</v>
      </c>
      <c r="AD35" s="33" t="s">
        <v>28</v>
      </c>
      <c r="AE35" s="43" t="s">
        <v>153</v>
      </c>
    </row>
    <row r="36" spans="1:31" s="35" customFormat="1" ht="181.5" customHeight="1">
      <c r="A36" s="9">
        <v>31</v>
      </c>
      <c r="B36" s="36" t="s">
        <v>202</v>
      </c>
      <c r="C36" s="9" t="s">
        <v>203</v>
      </c>
      <c r="D36" s="9" t="s">
        <v>93</v>
      </c>
      <c r="E36" s="9" t="s">
        <v>94</v>
      </c>
      <c r="F36" s="9" t="s">
        <v>94</v>
      </c>
      <c r="G36" s="9">
        <v>2010</v>
      </c>
      <c r="H36" s="44">
        <v>147089</v>
      </c>
      <c r="I36" s="39" t="s">
        <v>142</v>
      </c>
      <c r="J36" s="33" t="s">
        <v>28</v>
      </c>
      <c r="K36" s="38" t="s">
        <v>28</v>
      </c>
      <c r="L36" s="9" t="s">
        <v>123</v>
      </c>
      <c r="M36" s="43" t="s">
        <v>21</v>
      </c>
      <c r="N36" s="33" t="s">
        <v>21</v>
      </c>
      <c r="O36" s="45" t="s">
        <v>28</v>
      </c>
      <c r="P36" s="45" t="s">
        <v>28</v>
      </c>
      <c r="Q36" s="45" t="s">
        <v>28</v>
      </c>
      <c r="R36" s="9">
        <v>31</v>
      </c>
      <c r="S36" s="46">
        <v>4</v>
      </c>
      <c r="T36" s="43" t="s">
        <v>28</v>
      </c>
      <c r="U36" s="33" t="s">
        <v>183</v>
      </c>
      <c r="V36" s="33" t="s">
        <v>28</v>
      </c>
      <c r="W36" s="33" t="s">
        <v>183</v>
      </c>
      <c r="X36" s="33" t="s">
        <v>183</v>
      </c>
      <c r="Y36" s="32" t="s">
        <v>102</v>
      </c>
      <c r="Z36" s="33" t="s">
        <v>183</v>
      </c>
      <c r="AA36" s="33" t="s">
        <v>28</v>
      </c>
      <c r="AB36" s="33" t="s">
        <v>28</v>
      </c>
      <c r="AC36" s="33" t="s">
        <v>28</v>
      </c>
      <c r="AD36" s="33" t="s">
        <v>28</v>
      </c>
      <c r="AE36" s="43" t="s">
        <v>21</v>
      </c>
    </row>
    <row r="37" spans="1:31" s="35" customFormat="1" ht="27" customHeight="1">
      <c r="A37" s="9">
        <v>32</v>
      </c>
      <c r="B37" s="36" t="s">
        <v>121</v>
      </c>
      <c r="C37" s="9" t="s">
        <v>122</v>
      </c>
      <c r="D37" s="9" t="s">
        <v>93</v>
      </c>
      <c r="E37" s="9" t="s">
        <v>94</v>
      </c>
      <c r="F37" s="9" t="s">
        <v>94</v>
      </c>
      <c r="G37" s="9">
        <v>1990</v>
      </c>
      <c r="H37" s="47">
        <v>100000</v>
      </c>
      <c r="I37" s="29" t="s">
        <v>95</v>
      </c>
      <c r="J37" s="43">
        <v>104.6</v>
      </c>
      <c r="K37" s="38" t="s">
        <v>96</v>
      </c>
      <c r="L37" s="9" t="s">
        <v>204</v>
      </c>
      <c r="M37" s="43" t="s">
        <v>107</v>
      </c>
      <c r="N37" s="33" t="s">
        <v>21</v>
      </c>
      <c r="O37" s="48" t="s">
        <v>205</v>
      </c>
      <c r="P37" s="45" t="s">
        <v>99</v>
      </c>
      <c r="Q37" s="9" t="s">
        <v>206</v>
      </c>
      <c r="R37" s="9">
        <v>32</v>
      </c>
      <c r="S37" s="10">
        <v>4</v>
      </c>
      <c r="T37" s="9" t="s">
        <v>28</v>
      </c>
      <c r="U37" s="9" t="s">
        <v>110</v>
      </c>
      <c r="V37" s="9" t="s">
        <v>110</v>
      </c>
      <c r="W37" s="9" t="s">
        <v>110</v>
      </c>
      <c r="X37" s="9" t="s">
        <v>110</v>
      </c>
      <c r="Y37" s="32" t="s">
        <v>102</v>
      </c>
      <c r="Z37" s="9" t="s">
        <v>101</v>
      </c>
      <c r="AA37" s="45">
        <v>120.94</v>
      </c>
      <c r="AB37" s="43">
        <v>104.6</v>
      </c>
      <c r="AC37" s="43">
        <v>423.29</v>
      </c>
      <c r="AD37" s="43">
        <v>1</v>
      </c>
      <c r="AE37" s="43" t="s">
        <v>21</v>
      </c>
    </row>
    <row r="38" spans="1:31" s="35" customFormat="1" ht="83.25" customHeight="1">
      <c r="A38" s="9">
        <v>33</v>
      </c>
      <c r="B38" s="36" t="s">
        <v>144</v>
      </c>
      <c r="C38" s="9" t="s">
        <v>105</v>
      </c>
      <c r="D38" s="9" t="s">
        <v>93</v>
      </c>
      <c r="E38" s="9" t="s">
        <v>94</v>
      </c>
      <c r="F38" s="9" t="s">
        <v>94</v>
      </c>
      <c r="G38" s="9">
        <v>1984</v>
      </c>
      <c r="H38" s="47">
        <v>60000</v>
      </c>
      <c r="I38" s="29" t="s">
        <v>95</v>
      </c>
      <c r="J38" s="43">
        <v>87.5</v>
      </c>
      <c r="K38" s="38" t="s">
        <v>28</v>
      </c>
      <c r="L38" s="9" t="s">
        <v>117</v>
      </c>
      <c r="M38" s="43" t="s">
        <v>107</v>
      </c>
      <c r="N38" s="33" t="s">
        <v>21</v>
      </c>
      <c r="O38" s="45" t="s">
        <v>28</v>
      </c>
      <c r="P38" s="45" t="s">
        <v>28</v>
      </c>
      <c r="Q38" s="45" t="s">
        <v>28</v>
      </c>
      <c r="R38" s="9">
        <v>33</v>
      </c>
      <c r="S38" s="46">
        <v>3</v>
      </c>
      <c r="T38" s="43" t="s">
        <v>28</v>
      </c>
      <c r="U38" s="43" t="s">
        <v>110</v>
      </c>
      <c r="V38" s="43" t="s">
        <v>101</v>
      </c>
      <c r="W38" s="43" t="s">
        <v>153</v>
      </c>
      <c r="X38" s="43" t="s">
        <v>129</v>
      </c>
      <c r="Y38" s="32" t="s">
        <v>102</v>
      </c>
      <c r="Z38" s="43" t="s">
        <v>129</v>
      </c>
      <c r="AA38" s="49">
        <v>180</v>
      </c>
      <c r="AB38" s="43">
        <v>87.5</v>
      </c>
      <c r="AC38" s="33" t="s">
        <v>28</v>
      </c>
      <c r="AD38" s="43">
        <v>1</v>
      </c>
      <c r="AE38" s="43" t="s">
        <v>21</v>
      </c>
    </row>
    <row r="39" spans="1:31" s="35" customFormat="1" ht="51.75" customHeight="1">
      <c r="A39" s="9">
        <v>34</v>
      </c>
      <c r="B39" s="36" t="s">
        <v>207</v>
      </c>
      <c r="C39" s="9" t="s">
        <v>208</v>
      </c>
      <c r="D39" s="9" t="s">
        <v>93</v>
      </c>
      <c r="E39" s="9" t="s">
        <v>94</v>
      </c>
      <c r="F39" s="9" t="s">
        <v>94</v>
      </c>
      <c r="G39" s="9">
        <v>2013</v>
      </c>
      <c r="H39" s="44">
        <v>35817.83</v>
      </c>
      <c r="I39" s="39" t="s">
        <v>142</v>
      </c>
      <c r="J39" s="33" t="s">
        <v>28</v>
      </c>
      <c r="K39" s="38" t="s">
        <v>28</v>
      </c>
      <c r="L39" s="9" t="s">
        <v>209</v>
      </c>
      <c r="M39" s="43" t="s">
        <v>21</v>
      </c>
      <c r="N39" s="33" t="s">
        <v>21</v>
      </c>
      <c r="O39" s="45" t="s">
        <v>28</v>
      </c>
      <c r="P39" s="45" t="s">
        <v>28</v>
      </c>
      <c r="Q39" s="45" t="s">
        <v>28</v>
      </c>
      <c r="R39" s="9">
        <v>34</v>
      </c>
      <c r="S39" s="46">
        <v>3</v>
      </c>
      <c r="T39" s="43" t="s">
        <v>28</v>
      </c>
      <c r="U39" s="33" t="s">
        <v>28</v>
      </c>
      <c r="V39" s="33" t="s">
        <v>28</v>
      </c>
      <c r="W39" s="33" t="s">
        <v>28</v>
      </c>
      <c r="X39" s="33" t="s">
        <v>183</v>
      </c>
      <c r="Y39" s="32" t="s">
        <v>102</v>
      </c>
      <c r="Z39" s="33" t="s">
        <v>183</v>
      </c>
      <c r="AA39" s="33" t="s">
        <v>28</v>
      </c>
      <c r="AB39" s="33" t="s">
        <v>28</v>
      </c>
      <c r="AC39" s="33" t="s">
        <v>28</v>
      </c>
      <c r="AD39" s="33" t="s">
        <v>28</v>
      </c>
      <c r="AE39" s="43" t="s">
        <v>153</v>
      </c>
    </row>
    <row r="40" spans="1:31" s="35" customFormat="1" ht="51" customHeight="1">
      <c r="A40" s="9">
        <v>35</v>
      </c>
      <c r="B40" s="36" t="s">
        <v>210</v>
      </c>
      <c r="C40" s="9" t="s">
        <v>187</v>
      </c>
      <c r="D40" s="9" t="s">
        <v>93</v>
      </c>
      <c r="E40" s="9" t="s">
        <v>94</v>
      </c>
      <c r="F40" s="9" t="s">
        <v>94</v>
      </c>
      <c r="G40" s="9">
        <v>2013</v>
      </c>
      <c r="H40" s="44">
        <v>63992.12</v>
      </c>
      <c r="I40" s="39" t="s">
        <v>142</v>
      </c>
      <c r="J40" s="33" t="s">
        <v>28</v>
      </c>
      <c r="K40" s="38" t="s">
        <v>28</v>
      </c>
      <c r="L40" s="9" t="s">
        <v>211</v>
      </c>
      <c r="M40" s="43" t="s">
        <v>21</v>
      </c>
      <c r="N40" s="33" t="s">
        <v>21</v>
      </c>
      <c r="O40" s="45" t="s">
        <v>28</v>
      </c>
      <c r="P40" s="45" t="s">
        <v>28</v>
      </c>
      <c r="Q40" s="45" t="s">
        <v>28</v>
      </c>
      <c r="R40" s="9">
        <v>35</v>
      </c>
      <c r="S40" s="46">
        <v>4</v>
      </c>
      <c r="T40" s="43" t="s">
        <v>28</v>
      </c>
      <c r="U40" s="33" t="s">
        <v>28</v>
      </c>
      <c r="V40" s="33" t="s">
        <v>28</v>
      </c>
      <c r="W40" s="33" t="s">
        <v>28</v>
      </c>
      <c r="X40" s="33" t="s">
        <v>183</v>
      </c>
      <c r="Y40" s="32" t="s">
        <v>102</v>
      </c>
      <c r="Z40" s="33" t="s">
        <v>183</v>
      </c>
      <c r="AA40" s="33" t="s">
        <v>28</v>
      </c>
      <c r="AB40" s="33" t="s">
        <v>28</v>
      </c>
      <c r="AC40" s="33" t="s">
        <v>28</v>
      </c>
      <c r="AD40" s="33" t="s">
        <v>28</v>
      </c>
      <c r="AE40" s="43" t="s">
        <v>153</v>
      </c>
    </row>
    <row r="41" spans="1:31" s="35" customFormat="1" ht="51" customHeight="1">
      <c r="A41" s="9">
        <v>36</v>
      </c>
      <c r="B41" s="36" t="s">
        <v>212</v>
      </c>
      <c r="C41" s="9" t="s">
        <v>213</v>
      </c>
      <c r="D41" s="9" t="s">
        <v>93</v>
      </c>
      <c r="E41" s="9" t="s">
        <v>94</v>
      </c>
      <c r="F41" s="9" t="s">
        <v>94</v>
      </c>
      <c r="G41" s="9">
        <v>2013</v>
      </c>
      <c r="H41" s="44">
        <v>57496.39</v>
      </c>
      <c r="I41" s="39" t="s">
        <v>142</v>
      </c>
      <c r="J41" s="43"/>
      <c r="K41" s="38" t="s">
        <v>183</v>
      </c>
      <c r="L41" s="9"/>
      <c r="M41" s="43" t="s">
        <v>21</v>
      </c>
      <c r="N41" s="33" t="s">
        <v>21</v>
      </c>
      <c r="O41" s="43"/>
      <c r="P41" s="43"/>
      <c r="Q41" s="43"/>
      <c r="R41" s="9">
        <v>36</v>
      </c>
      <c r="S41" s="43" t="s">
        <v>185</v>
      </c>
      <c r="T41" s="43"/>
      <c r="U41" s="43"/>
      <c r="V41" s="43"/>
      <c r="W41" s="43"/>
      <c r="X41" s="43" t="s">
        <v>183</v>
      </c>
      <c r="Y41" s="43"/>
      <c r="Z41" s="43" t="s">
        <v>183</v>
      </c>
      <c r="AA41" s="43"/>
      <c r="AB41" s="43"/>
      <c r="AC41" s="43"/>
      <c r="AD41" s="43"/>
      <c r="AE41" s="43" t="s">
        <v>153</v>
      </c>
    </row>
    <row r="42" spans="1:31" s="35" customFormat="1" ht="51" customHeight="1">
      <c r="A42" s="9">
        <v>37</v>
      </c>
      <c r="B42" s="36" t="s">
        <v>214</v>
      </c>
      <c r="C42" s="9" t="s">
        <v>214</v>
      </c>
      <c r="D42" s="9" t="s">
        <v>93</v>
      </c>
      <c r="E42" s="9" t="s">
        <v>94</v>
      </c>
      <c r="F42" s="9" t="s">
        <v>94</v>
      </c>
      <c r="G42" s="9">
        <v>1969</v>
      </c>
      <c r="H42" s="50">
        <v>100000</v>
      </c>
      <c r="I42" s="29" t="s">
        <v>95</v>
      </c>
      <c r="J42" s="43">
        <v>208.72</v>
      </c>
      <c r="K42" s="38" t="s">
        <v>28</v>
      </c>
      <c r="L42" s="9" t="s">
        <v>215</v>
      </c>
      <c r="M42" s="43" t="s">
        <v>93</v>
      </c>
      <c r="N42" s="33" t="s">
        <v>21</v>
      </c>
      <c r="O42" s="45" t="s">
        <v>127</v>
      </c>
      <c r="P42" s="45" t="s">
        <v>216</v>
      </c>
      <c r="Q42" s="9" t="s">
        <v>217</v>
      </c>
      <c r="R42" s="9">
        <v>37</v>
      </c>
      <c r="S42" s="43" t="s">
        <v>185</v>
      </c>
      <c r="T42" s="43" t="s">
        <v>28</v>
      </c>
      <c r="U42" s="43" t="s">
        <v>129</v>
      </c>
      <c r="V42" s="43" t="s">
        <v>218</v>
      </c>
      <c r="W42" s="43" t="s">
        <v>101</v>
      </c>
      <c r="X42" s="32" t="s">
        <v>102</v>
      </c>
      <c r="Y42" s="43" t="s">
        <v>183</v>
      </c>
      <c r="Z42" s="49" t="s">
        <v>110</v>
      </c>
      <c r="AA42" s="49">
        <v>214.74</v>
      </c>
      <c r="AB42" s="43">
        <v>208.72</v>
      </c>
      <c r="AC42" s="9" t="s">
        <v>219</v>
      </c>
      <c r="AD42" s="43" t="s">
        <v>94</v>
      </c>
      <c r="AE42" s="43" t="s">
        <v>21</v>
      </c>
    </row>
    <row r="43" spans="1:31" s="35" customFormat="1" ht="51" customHeight="1">
      <c r="A43" s="9">
        <v>38</v>
      </c>
      <c r="B43" s="51" t="s">
        <v>220</v>
      </c>
      <c r="C43" s="52"/>
      <c r="D43" s="52" t="s">
        <v>93</v>
      </c>
      <c r="E43" s="52" t="s">
        <v>94</v>
      </c>
      <c r="F43" s="52" t="s">
        <v>94</v>
      </c>
      <c r="G43" s="52">
        <v>2014</v>
      </c>
      <c r="H43" s="53">
        <v>30996</v>
      </c>
      <c r="I43" s="54" t="s">
        <v>142</v>
      </c>
      <c r="J43" s="43"/>
      <c r="K43" s="38" t="s">
        <v>183</v>
      </c>
      <c r="L43" s="52" t="s">
        <v>221</v>
      </c>
      <c r="M43" s="43" t="s">
        <v>222</v>
      </c>
      <c r="N43" s="33" t="s">
        <v>21</v>
      </c>
      <c r="O43" s="43" t="s">
        <v>28</v>
      </c>
      <c r="P43" s="43"/>
      <c r="Q43" s="43"/>
      <c r="R43" s="9">
        <v>38</v>
      </c>
      <c r="S43" s="43" t="s">
        <v>185</v>
      </c>
      <c r="T43" s="43" t="s">
        <v>28</v>
      </c>
      <c r="U43" s="43" t="s">
        <v>28</v>
      </c>
      <c r="V43" s="43" t="s">
        <v>153</v>
      </c>
      <c r="W43" s="43" t="s">
        <v>183</v>
      </c>
      <c r="X43" s="43" t="s">
        <v>183</v>
      </c>
      <c r="Y43" s="43" t="s">
        <v>183</v>
      </c>
      <c r="Z43" s="43" t="s">
        <v>183</v>
      </c>
      <c r="AA43" s="43"/>
      <c r="AB43" s="43"/>
      <c r="AC43" s="43"/>
      <c r="AD43" s="43"/>
      <c r="AE43" s="43" t="s">
        <v>153</v>
      </c>
    </row>
    <row r="44" spans="1:31" s="35" customFormat="1" ht="51" customHeight="1">
      <c r="A44" s="9">
        <v>39</v>
      </c>
      <c r="B44" s="51" t="s">
        <v>223</v>
      </c>
      <c r="C44" s="52"/>
      <c r="D44" s="52" t="s">
        <v>93</v>
      </c>
      <c r="E44" s="52" t="s">
        <v>94</v>
      </c>
      <c r="F44" s="52" t="s">
        <v>94</v>
      </c>
      <c r="G44" s="52">
        <v>2014</v>
      </c>
      <c r="H44" s="53">
        <v>8449.33</v>
      </c>
      <c r="I44" s="54" t="s">
        <v>142</v>
      </c>
      <c r="J44" s="43"/>
      <c r="K44" s="38" t="s">
        <v>183</v>
      </c>
      <c r="L44" s="52" t="s">
        <v>198</v>
      </c>
      <c r="M44" s="43" t="s">
        <v>21</v>
      </c>
      <c r="N44" s="33" t="s">
        <v>21</v>
      </c>
      <c r="O44" s="43" t="s">
        <v>28</v>
      </c>
      <c r="P44" s="43"/>
      <c r="Q44" s="43"/>
      <c r="R44" s="9">
        <v>39</v>
      </c>
      <c r="S44" s="43">
        <v>6</v>
      </c>
      <c r="T44" s="43" t="s">
        <v>28</v>
      </c>
      <c r="U44" s="43" t="s">
        <v>28</v>
      </c>
      <c r="V44" s="43" t="s">
        <v>153</v>
      </c>
      <c r="W44" s="43" t="s">
        <v>183</v>
      </c>
      <c r="X44" s="43" t="s">
        <v>183</v>
      </c>
      <c r="Y44" s="43" t="s">
        <v>183</v>
      </c>
      <c r="Z44" s="43" t="s">
        <v>183</v>
      </c>
      <c r="AA44" s="43"/>
      <c r="AB44" s="43"/>
      <c r="AC44" s="43"/>
      <c r="AD44" s="43"/>
      <c r="AE44" s="43" t="s">
        <v>153</v>
      </c>
    </row>
    <row r="45" spans="1:31" s="35" customFormat="1" ht="51" customHeight="1">
      <c r="A45" s="9">
        <v>40</v>
      </c>
      <c r="B45" s="51" t="s">
        <v>224</v>
      </c>
      <c r="C45" s="52"/>
      <c r="D45" s="52" t="s">
        <v>93</v>
      </c>
      <c r="E45" s="52" t="s">
        <v>94</v>
      </c>
      <c r="F45" s="52" t="s">
        <v>94</v>
      </c>
      <c r="G45" s="52">
        <v>2014</v>
      </c>
      <c r="H45" s="53">
        <v>32387.23</v>
      </c>
      <c r="I45" s="54" t="s">
        <v>142</v>
      </c>
      <c r="J45" s="43"/>
      <c r="K45" s="38" t="s">
        <v>183</v>
      </c>
      <c r="L45" s="52" t="s">
        <v>123</v>
      </c>
      <c r="M45" s="43" t="s">
        <v>21</v>
      </c>
      <c r="N45" s="33" t="s">
        <v>21</v>
      </c>
      <c r="O45" s="43" t="s">
        <v>28</v>
      </c>
      <c r="P45" s="43"/>
      <c r="Q45" s="43"/>
      <c r="R45" s="9">
        <v>40</v>
      </c>
      <c r="S45" s="43" t="s">
        <v>194</v>
      </c>
      <c r="T45" s="43" t="s">
        <v>28</v>
      </c>
      <c r="U45" s="43" t="s">
        <v>28</v>
      </c>
      <c r="V45" s="43" t="s">
        <v>153</v>
      </c>
      <c r="W45" s="43" t="s">
        <v>183</v>
      </c>
      <c r="X45" s="43" t="s">
        <v>183</v>
      </c>
      <c r="Y45" s="43" t="s">
        <v>183</v>
      </c>
      <c r="Z45" s="43" t="s">
        <v>183</v>
      </c>
      <c r="AA45" s="43"/>
      <c r="AB45" s="43"/>
      <c r="AC45" s="43"/>
      <c r="AD45" s="43"/>
      <c r="AE45" s="43" t="s">
        <v>153</v>
      </c>
    </row>
    <row r="46" spans="1:31" s="35" customFormat="1" ht="51" customHeight="1">
      <c r="A46" s="9">
        <v>41</v>
      </c>
      <c r="B46" s="51" t="s">
        <v>225</v>
      </c>
      <c r="C46" s="52"/>
      <c r="D46" s="52" t="s">
        <v>93</v>
      </c>
      <c r="E46" s="52" t="s">
        <v>94</v>
      </c>
      <c r="F46" s="52" t="s">
        <v>94</v>
      </c>
      <c r="G46" s="52">
        <v>2014</v>
      </c>
      <c r="H46" s="53">
        <v>42927.23</v>
      </c>
      <c r="I46" s="54" t="s">
        <v>142</v>
      </c>
      <c r="J46" s="43"/>
      <c r="K46" s="38" t="s">
        <v>183</v>
      </c>
      <c r="L46" s="52" t="s">
        <v>117</v>
      </c>
      <c r="M46" s="43" t="s">
        <v>21</v>
      </c>
      <c r="N46" s="33" t="s">
        <v>21</v>
      </c>
      <c r="O46" s="43" t="s">
        <v>28</v>
      </c>
      <c r="P46" s="43"/>
      <c r="Q46" s="43"/>
      <c r="R46" s="9">
        <v>41</v>
      </c>
      <c r="S46" s="43" t="s">
        <v>185</v>
      </c>
      <c r="T46" s="43" t="s">
        <v>28</v>
      </c>
      <c r="U46" s="43" t="s">
        <v>28</v>
      </c>
      <c r="V46" s="43" t="s">
        <v>153</v>
      </c>
      <c r="W46" s="43" t="s">
        <v>183</v>
      </c>
      <c r="X46" s="43" t="s">
        <v>183</v>
      </c>
      <c r="Y46" s="43" t="s">
        <v>183</v>
      </c>
      <c r="Z46" s="43" t="s">
        <v>183</v>
      </c>
      <c r="AA46" s="43"/>
      <c r="AB46" s="43"/>
      <c r="AC46" s="43"/>
      <c r="AD46" s="43"/>
      <c r="AE46" s="43" t="s">
        <v>153</v>
      </c>
    </row>
    <row r="47" spans="1:31" s="35" customFormat="1" ht="51" customHeight="1">
      <c r="A47" s="9">
        <v>42</v>
      </c>
      <c r="B47" s="51" t="s">
        <v>226</v>
      </c>
      <c r="C47" s="52"/>
      <c r="D47" s="52" t="s">
        <v>93</v>
      </c>
      <c r="E47" s="52" t="s">
        <v>94</v>
      </c>
      <c r="F47" s="52" t="s">
        <v>94</v>
      </c>
      <c r="G47" s="52">
        <v>2014</v>
      </c>
      <c r="H47" s="53">
        <v>69655.24</v>
      </c>
      <c r="I47" s="54" t="s">
        <v>142</v>
      </c>
      <c r="J47" s="55"/>
      <c r="K47" s="38" t="s">
        <v>183</v>
      </c>
      <c r="L47" s="52" t="s">
        <v>227</v>
      </c>
      <c r="M47" s="43" t="s">
        <v>21</v>
      </c>
      <c r="N47" s="33" t="s">
        <v>21</v>
      </c>
      <c r="O47" s="43" t="s">
        <v>28</v>
      </c>
      <c r="P47" s="43"/>
      <c r="Q47" s="43"/>
      <c r="R47" s="9">
        <v>42</v>
      </c>
      <c r="S47" s="43" t="s">
        <v>185</v>
      </c>
      <c r="T47" s="43" t="s">
        <v>28</v>
      </c>
      <c r="U47" s="43" t="s">
        <v>28</v>
      </c>
      <c r="V47" s="43" t="s">
        <v>153</v>
      </c>
      <c r="W47" s="43" t="s">
        <v>183</v>
      </c>
      <c r="X47" s="43" t="s">
        <v>183</v>
      </c>
      <c r="Y47" s="43" t="s">
        <v>183</v>
      </c>
      <c r="Z47" s="43" t="s">
        <v>183</v>
      </c>
      <c r="AA47" s="43"/>
      <c r="AB47" s="43"/>
      <c r="AC47" s="43"/>
      <c r="AD47" s="43"/>
      <c r="AE47" s="43" t="s">
        <v>153</v>
      </c>
    </row>
    <row r="48" spans="1:31" s="35" customFormat="1" ht="51" customHeight="1">
      <c r="A48" s="9">
        <v>43</v>
      </c>
      <c r="B48" s="52" t="s">
        <v>228</v>
      </c>
      <c r="C48" s="52"/>
      <c r="D48" s="52" t="s">
        <v>93</v>
      </c>
      <c r="E48" s="52" t="s">
        <v>94</v>
      </c>
      <c r="F48" s="52" t="s">
        <v>94</v>
      </c>
      <c r="G48" s="52">
        <v>2015</v>
      </c>
      <c r="H48" s="56">
        <v>31662.66</v>
      </c>
      <c r="I48" s="54" t="s">
        <v>142</v>
      </c>
      <c r="J48" s="55" t="s">
        <v>153</v>
      </c>
      <c r="K48" s="57" t="s">
        <v>183</v>
      </c>
      <c r="L48" s="52" t="s">
        <v>229</v>
      </c>
      <c r="M48" s="43" t="s">
        <v>21</v>
      </c>
      <c r="N48" s="33" t="s">
        <v>21</v>
      </c>
      <c r="O48" s="43" t="s">
        <v>28</v>
      </c>
      <c r="P48" s="43"/>
      <c r="Q48" s="43"/>
      <c r="R48" s="9">
        <v>43</v>
      </c>
      <c r="S48" s="43" t="s">
        <v>185</v>
      </c>
      <c r="T48" s="43" t="s">
        <v>28</v>
      </c>
      <c r="U48" s="43" t="s">
        <v>28</v>
      </c>
      <c r="V48" s="43" t="s">
        <v>153</v>
      </c>
      <c r="W48" s="43" t="s">
        <v>183</v>
      </c>
      <c r="X48" s="43" t="s">
        <v>183</v>
      </c>
      <c r="Y48" s="43" t="s">
        <v>183</v>
      </c>
      <c r="Z48" s="43" t="s">
        <v>183</v>
      </c>
      <c r="AA48" s="43" t="s">
        <v>153</v>
      </c>
      <c r="AB48" s="43" t="s">
        <v>153</v>
      </c>
      <c r="AC48" s="43" t="s">
        <v>153</v>
      </c>
      <c r="AD48" s="43" t="s">
        <v>28</v>
      </c>
      <c r="AE48" s="43" t="s">
        <v>21</v>
      </c>
    </row>
    <row r="49" spans="1:31" s="35" customFormat="1" ht="51" customHeight="1">
      <c r="A49" s="9">
        <v>44</v>
      </c>
      <c r="B49" s="52" t="s">
        <v>230</v>
      </c>
      <c r="C49" s="52"/>
      <c r="D49" s="52" t="s">
        <v>93</v>
      </c>
      <c r="E49" s="52" t="s">
        <v>94</v>
      </c>
      <c r="F49" s="52" t="s">
        <v>94</v>
      </c>
      <c r="G49" s="52">
        <v>2015</v>
      </c>
      <c r="H49" s="56">
        <v>63992.12</v>
      </c>
      <c r="I49" s="54" t="s">
        <v>142</v>
      </c>
      <c r="J49" s="58">
        <v>384.02</v>
      </c>
      <c r="K49" s="59" t="s">
        <v>183</v>
      </c>
      <c r="L49" s="52" t="s">
        <v>211</v>
      </c>
      <c r="M49" s="43" t="s">
        <v>21</v>
      </c>
      <c r="N49" s="33" t="s">
        <v>21</v>
      </c>
      <c r="O49" s="43" t="s">
        <v>28</v>
      </c>
      <c r="P49" s="43"/>
      <c r="Q49" s="43"/>
      <c r="R49" s="9">
        <v>44</v>
      </c>
      <c r="S49" s="43" t="s">
        <v>185</v>
      </c>
      <c r="T49" s="43" t="s">
        <v>28</v>
      </c>
      <c r="U49" s="43" t="s">
        <v>28</v>
      </c>
      <c r="V49" s="43" t="s">
        <v>153</v>
      </c>
      <c r="W49" s="43" t="s">
        <v>183</v>
      </c>
      <c r="X49" s="43" t="s">
        <v>183</v>
      </c>
      <c r="Y49" s="43" t="s">
        <v>183</v>
      </c>
      <c r="Z49" s="43" t="s">
        <v>183</v>
      </c>
      <c r="AA49" s="43">
        <v>384.02</v>
      </c>
      <c r="AB49" s="43">
        <v>384.02</v>
      </c>
      <c r="AC49" s="43" t="s">
        <v>153</v>
      </c>
      <c r="AD49" s="43" t="s">
        <v>28</v>
      </c>
      <c r="AE49" s="43" t="s">
        <v>21</v>
      </c>
    </row>
    <row r="50" spans="1:31" s="35" customFormat="1" ht="51" customHeight="1">
      <c r="A50" s="9">
        <v>45</v>
      </c>
      <c r="B50" s="52" t="s">
        <v>231</v>
      </c>
      <c r="C50" s="52"/>
      <c r="D50" s="52" t="s">
        <v>93</v>
      </c>
      <c r="E50" s="52" t="s">
        <v>94</v>
      </c>
      <c r="F50" s="52" t="s">
        <v>94</v>
      </c>
      <c r="G50" s="52">
        <v>2014</v>
      </c>
      <c r="H50" s="56">
        <v>35975.75</v>
      </c>
      <c r="I50" s="54" t="s">
        <v>142</v>
      </c>
      <c r="J50" s="58">
        <v>96</v>
      </c>
      <c r="K50" s="59" t="s">
        <v>183</v>
      </c>
      <c r="L50" s="52" t="s">
        <v>215</v>
      </c>
      <c r="M50" s="43" t="s">
        <v>21</v>
      </c>
      <c r="N50" s="33" t="s">
        <v>21</v>
      </c>
      <c r="O50" s="60" t="s">
        <v>232</v>
      </c>
      <c r="P50" s="43"/>
      <c r="Q50" s="60" t="s">
        <v>232</v>
      </c>
      <c r="R50" s="9">
        <v>45</v>
      </c>
      <c r="S50" s="43" t="s">
        <v>194</v>
      </c>
      <c r="T50" s="43" t="s">
        <v>28</v>
      </c>
      <c r="U50" s="32" t="s">
        <v>119</v>
      </c>
      <c r="V50" s="43" t="s">
        <v>183</v>
      </c>
      <c r="W50" s="43" t="s">
        <v>183</v>
      </c>
      <c r="X50" s="43" t="s">
        <v>183</v>
      </c>
      <c r="Y50" s="43" t="s">
        <v>183</v>
      </c>
      <c r="Z50" s="43" t="s">
        <v>102</v>
      </c>
      <c r="AA50" s="43">
        <v>93.76</v>
      </c>
      <c r="AB50" s="43">
        <v>93.76</v>
      </c>
      <c r="AC50" s="43" t="s">
        <v>153</v>
      </c>
      <c r="AD50" s="43" t="s">
        <v>28</v>
      </c>
      <c r="AE50" s="43" t="s">
        <v>21</v>
      </c>
    </row>
    <row r="51" spans="1:31" s="35" customFormat="1" ht="51" customHeight="1">
      <c r="A51" s="9">
        <v>46</v>
      </c>
      <c r="B51" s="52" t="s">
        <v>233</v>
      </c>
      <c r="C51" s="52"/>
      <c r="D51" s="52" t="s">
        <v>93</v>
      </c>
      <c r="E51" s="52" t="s">
        <v>94</v>
      </c>
      <c r="F51" s="52" t="s">
        <v>94</v>
      </c>
      <c r="G51" s="52">
        <v>2015</v>
      </c>
      <c r="H51" s="56">
        <v>4699.83</v>
      </c>
      <c r="I51" s="54" t="s">
        <v>142</v>
      </c>
      <c r="J51" s="58">
        <v>3.92</v>
      </c>
      <c r="K51" s="59" t="s">
        <v>183</v>
      </c>
      <c r="L51" s="52" t="s">
        <v>204</v>
      </c>
      <c r="M51" s="43" t="s">
        <v>21</v>
      </c>
      <c r="N51" s="33" t="s">
        <v>21</v>
      </c>
      <c r="O51" s="43" t="s">
        <v>234</v>
      </c>
      <c r="P51" s="43" t="s">
        <v>234</v>
      </c>
      <c r="Q51" s="60" t="s">
        <v>235</v>
      </c>
      <c r="R51" s="9">
        <v>46</v>
      </c>
      <c r="S51" s="43" t="s">
        <v>236</v>
      </c>
      <c r="T51" s="43" t="s">
        <v>28</v>
      </c>
      <c r="U51" s="32" t="s">
        <v>119</v>
      </c>
      <c r="V51" s="43" t="s">
        <v>183</v>
      </c>
      <c r="W51" s="43" t="s">
        <v>183</v>
      </c>
      <c r="X51" s="43" t="s">
        <v>183</v>
      </c>
      <c r="Y51" s="43" t="s">
        <v>183</v>
      </c>
      <c r="Z51" s="43" t="s">
        <v>102</v>
      </c>
      <c r="AA51" s="43">
        <v>3.92</v>
      </c>
      <c r="AB51" s="43">
        <v>3.92</v>
      </c>
      <c r="AC51" s="43" t="s">
        <v>153</v>
      </c>
      <c r="AD51" s="43" t="s">
        <v>28</v>
      </c>
      <c r="AE51" s="43" t="s">
        <v>21</v>
      </c>
    </row>
    <row r="52" spans="1:31" s="67" customFormat="1" ht="15" customHeight="1">
      <c r="A52" s="61" t="s">
        <v>237</v>
      </c>
      <c r="B52" s="61"/>
      <c r="C52" s="61"/>
      <c r="D52" s="61"/>
      <c r="E52" s="61"/>
      <c r="F52" s="61"/>
      <c r="G52" s="61"/>
      <c r="H52" s="62">
        <f>H51+H50+H49+H48+H47+H46+H45+H44+H43+H41+H40+H39+H36+H35+H34+H33+H32+H31+H27+H25+H24+H16+H13</f>
        <v>1107040.9600000002</v>
      </c>
      <c r="I52" s="63"/>
      <c r="J52" s="63"/>
      <c r="K52" s="63"/>
      <c r="L52" s="63"/>
      <c r="M52" s="64"/>
      <c r="N52" s="64"/>
      <c r="O52" s="65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</row>
    <row r="53" spans="1:31" s="67" customFormat="1" ht="15" customHeight="1">
      <c r="A53" s="61" t="s">
        <v>238</v>
      </c>
      <c r="B53" s="61"/>
      <c r="C53" s="61"/>
      <c r="D53" s="61"/>
      <c r="E53" s="61"/>
      <c r="F53" s="61"/>
      <c r="G53" s="61"/>
      <c r="H53" s="68">
        <f>SUM(H6:H12,H14:H15,H17:H23,H26,H28:H30,H37:H38,H42)</f>
        <v>11848000</v>
      </c>
      <c r="I53" s="69"/>
      <c r="J53" s="69"/>
      <c r="K53" s="69"/>
      <c r="L53" s="69"/>
      <c r="M53" s="70"/>
      <c r="N53" s="70"/>
      <c r="O53" s="65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</row>
    <row r="54" spans="1:31" s="67" customFormat="1" ht="15" customHeight="1">
      <c r="A54" s="61" t="s">
        <v>239</v>
      </c>
      <c r="B54" s="61"/>
      <c r="C54" s="61"/>
      <c r="D54" s="61"/>
      <c r="E54" s="61"/>
      <c r="F54" s="61"/>
      <c r="G54" s="61"/>
      <c r="H54" s="68">
        <f>SUM(H6:H51)</f>
        <v>12955040.960000003</v>
      </c>
      <c r="I54" s="69"/>
      <c r="J54" s="69"/>
      <c r="K54" s="69"/>
      <c r="L54" s="69"/>
      <c r="M54" s="70"/>
      <c r="N54" s="70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</row>
    <row r="55" spans="1:31" s="73" customFormat="1" ht="15" customHeight="1">
      <c r="A55" s="71" t="s">
        <v>240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2"/>
      <c r="N55" s="72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</row>
    <row r="56" spans="1:31" s="79" customFormat="1" ht="27" customHeight="1">
      <c r="A56" s="9">
        <v>1</v>
      </c>
      <c r="B56" s="74" t="s">
        <v>241</v>
      </c>
      <c r="C56" s="33" t="s">
        <v>28</v>
      </c>
      <c r="D56" s="49" t="s">
        <v>93</v>
      </c>
      <c r="E56" s="49" t="s">
        <v>94</v>
      </c>
      <c r="F56" s="49" t="s">
        <v>94</v>
      </c>
      <c r="G56" s="49">
        <v>2004</v>
      </c>
      <c r="H56" s="44">
        <v>784480.5</v>
      </c>
      <c r="I56" s="39" t="s">
        <v>142</v>
      </c>
      <c r="J56" s="39"/>
      <c r="K56" s="75" t="s">
        <v>242</v>
      </c>
      <c r="L56" s="43" t="s">
        <v>243</v>
      </c>
      <c r="M56" s="43" t="s">
        <v>107</v>
      </c>
      <c r="N56" s="43" t="s">
        <v>21</v>
      </c>
      <c r="O56" s="76" t="s">
        <v>163</v>
      </c>
      <c r="P56" s="76" t="s">
        <v>244</v>
      </c>
      <c r="Q56" s="77" t="s">
        <v>245</v>
      </c>
      <c r="R56" s="43">
        <v>1</v>
      </c>
      <c r="S56" s="78">
        <v>3</v>
      </c>
      <c r="T56" s="33" t="s">
        <v>28</v>
      </c>
      <c r="U56" s="76" t="s">
        <v>110</v>
      </c>
      <c r="V56" s="76" t="s">
        <v>110</v>
      </c>
      <c r="W56" s="76" t="s">
        <v>110</v>
      </c>
      <c r="X56" s="76" t="s">
        <v>110</v>
      </c>
      <c r="Y56" s="76" t="s">
        <v>153</v>
      </c>
      <c r="Z56" s="76" t="s">
        <v>110</v>
      </c>
      <c r="AA56" s="33" t="s">
        <v>28</v>
      </c>
      <c r="AB56" s="33" t="s">
        <v>28</v>
      </c>
      <c r="AC56" s="33" t="s">
        <v>28</v>
      </c>
      <c r="AD56" s="43">
        <v>1</v>
      </c>
      <c r="AE56" s="43" t="s">
        <v>94</v>
      </c>
    </row>
    <row r="57" spans="1:31" s="79" customFormat="1" ht="27" customHeight="1">
      <c r="A57" s="43">
        <f>A56+1</f>
        <v>2</v>
      </c>
      <c r="B57" s="74" t="s">
        <v>246</v>
      </c>
      <c r="C57" s="33" t="s">
        <v>28</v>
      </c>
      <c r="D57" s="49" t="s">
        <v>93</v>
      </c>
      <c r="E57" s="33" t="s">
        <v>28</v>
      </c>
      <c r="F57" s="49" t="s">
        <v>94</v>
      </c>
      <c r="G57" s="49">
        <v>2004</v>
      </c>
      <c r="H57" s="44">
        <v>175252.03</v>
      </c>
      <c r="I57" s="39" t="s">
        <v>142</v>
      </c>
      <c r="J57" s="39"/>
      <c r="K57" s="33" t="s">
        <v>28</v>
      </c>
      <c r="L57" s="43" t="s">
        <v>243</v>
      </c>
      <c r="M57" s="43" t="s">
        <v>21</v>
      </c>
      <c r="N57" s="43" t="s">
        <v>21</v>
      </c>
      <c r="O57" s="33" t="s">
        <v>28</v>
      </c>
      <c r="P57" s="33" t="s">
        <v>28</v>
      </c>
      <c r="Q57" s="33" t="s">
        <v>28</v>
      </c>
      <c r="R57" s="43">
        <v>2</v>
      </c>
      <c r="S57" s="33" t="s">
        <v>28</v>
      </c>
      <c r="T57" s="33" t="s">
        <v>28</v>
      </c>
      <c r="U57" s="33" t="s">
        <v>28</v>
      </c>
      <c r="V57" s="33" t="s">
        <v>28</v>
      </c>
      <c r="W57" s="33" t="s">
        <v>28</v>
      </c>
      <c r="X57" s="33" t="s">
        <v>28</v>
      </c>
      <c r="Y57" s="33" t="s">
        <v>183</v>
      </c>
      <c r="Z57" s="33" t="s">
        <v>28</v>
      </c>
      <c r="AA57" s="33" t="s">
        <v>28</v>
      </c>
      <c r="AB57" s="33" t="s">
        <v>28</v>
      </c>
      <c r="AC57" s="33" t="s">
        <v>28</v>
      </c>
      <c r="AD57" s="33" t="s">
        <v>28</v>
      </c>
      <c r="AE57" s="33" t="s">
        <v>28</v>
      </c>
    </row>
    <row r="58" spans="1:31" s="79" customFormat="1" ht="27" customHeight="1">
      <c r="A58" s="43">
        <f>A57+1</f>
        <v>3</v>
      </c>
      <c r="B58" s="74" t="s">
        <v>247</v>
      </c>
      <c r="C58" s="33" t="s">
        <v>28</v>
      </c>
      <c r="D58" s="49" t="s">
        <v>93</v>
      </c>
      <c r="E58" s="33" t="s">
        <v>28</v>
      </c>
      <c r="F58" s="49" t="s">
        <v>94</v>
      </c>
      <c r="G58" s="49">
        <v>2004</v>
      </c>
      <c r="H58" s="44">
        <v>136850.26</v>
      </c>
      <c r="I58" s="39" t="s">
        <v>142</v>
      </c>
      <c r="J58" s="39"/>
      <c r="K58" s="33" t="s">
        <v>28</v>
      </c>
      <c r="L58" s="43" t="s">
        <v>243</v>
      </c>
      <c r="M58" s="43" t="s">
        <v>21</v>
      </c>
      <c r="N58" s="43" t="s">
        <v>21</v>
      </c>
      <c r="O58" s="33" t="s">
        <v>28</v>
      </c>
      <c r="P58" s="33" t="s">
        <v>28</v>
      </c>
      <c r="Q58" s="33" t="s">
        <v>28</v>
      </c>
      <c r="R58" s="43">
        <v>3</v>
      </c>
      <c r="S58" s="33" t="s">
        <v>28</v>
      </c>
      <c r="T58" s="33" t="s">
        <v>28</v>
      </c>
      <c r="U58" s="33" t="s">
        <v>28</v>
      </c>
      <c r="V58" s="33" t="s">
        <v>28</v>
      </c>
      <c r="W58" s="33" t="s">
        <v>28</v>
      </c>
      <c r="X58" s="33" t="s">
        <v>28</v>
      </c>
      <c r="Y58" s="33" t="s">
        <v>183</v>
      </c>
      <c r="Z58" s="33" t="s">
        <v>28</v>
      </c>
      <c r="AA58" s="33" t="s">
        <v>28</v>
      </c>
      <c r="AB58" s="33" t="s">
        <v>28</v>
      </c>
      <c r="AC58" s="33" t="s">
        <v>28</v>
      </c>
      <c r="AD58" s="33" t="s">
        <v>28</v>
      </c>
      <c r="AE58" s="33" t="s">
        <v>28</v>
      </c>
    </row>
    <row r="59" spans="1:31" s="79" customFormat="1" ht="27" customHeight="1">
      <c r="A59" s="43">
        <f>A58+1</f>
        <v>4</v>
      </c>
      <c r="B59" s="74" t="s">
        <v>248</v>
      </c>
      <c r="C59" s="33" t="s">
        <v>28</v>
      </c>
      <c r="D59" s="49" t="s">
        <v>93</v>
      </c>
      <c r="E59" s="49" t="s">
        <v>94</v>
      </c>
      <c r="F59" s="49" t="s">
        <v>94</v>
      </c>
      <c r="G59" s="49">
        <v>2004</v>
      </c>
      <c r="H59" s="44">
        <v>1467567.62</v>
      </c>
      <c r="I59" s="39" t="s">
        <v>142</v>
      </c>
      <c r="J59" s="39"/>
      <c r="K59" s="75" t="s">
        <v>242</v>
      </c>
      <c r="L59" s="43" t="s">
        <v>243</v>
      </c>
      <c r="M59" s="43" t="s">
        <v>107</v>
      </c>
      <c r="N59" s="43" t="s">
        <v>21</v>
      </c>
      <c r="O59" s="76" t="s">
        <v>163</v>
      </c>
      <c r="P59" s="76" t="s">
        <v>249</v>
      </c>
      <c r="Q59" s="77" t="s">
        <v>245</v>
      </c>
      <c r="R59" s="43">
        <v>4</v>
      </c>
      <c r="S59" s="78">
        <v>3</v>
      </c>
      <c r="T59" s="33" t="s">
        <v>28</v>
      </c>
      <c r="U59" s="76" t="s">
        <v>110</v>
      </c>
      <c r="V59" s="76" t="s">
        <v>110</v>
      </c>
      <c r="W59" s="76" t="s">
        <v>110</v>
      </c>
      <c r="X59" s="76" t="s">
        <v>110</v>
      </c>
      <c r="Y59" s="76" t="s">
        <v>153</v>
      </c>
      <c r="Z59" s="76" t="s">
        <v>110</v>
      </c>
      <c r="AA59" s="33" t="s">
        <v>28</v>
      </c>
      <c r="AB59" s="33" t="s">
        <v>28</v>
      </c>
      <c r="AC59" s="33" t="s">
        <v>28</v>
      </c>
      <c r="AD59" s="43">
        <v>1</v>
      </c>
      <c r="AE59" s="43" t="s">
        <v>94</v>
      </c>
    </row>
    <row r="60" spans="1:31" s="79" customFormat="1" ht="27" customHeight="1">
      <c r="A60" s="43">
        <f>A59+1</f>
        <v>5</v>
      </c>
      <c r="B60" s="74" t="s">
        <v>250</v>
      </c>
      <c r="C60" s="33" t="s">
        <v>28</v>
      </c>
      <c r="D60" s="49" t="s">
        <v>93</v>
      </c>
      <c r="E60" s="33" t="s">
        <v>28</v>
      </c>
      <c r="F60" s="49" t="s">
        <v>94</v>
      </c>
      <c r="G60" s="49">
        <v>2004</v>
      </c>
      <c r="H60" s="44">
        <v>209380.55</v>
      </c>
      <c r="I60" s="39" t="s">
        <v>142</v>
      </c>
      <c r="J60" s="39"/>
      <c r="K60" s="75" t="s">
        <v>242</v>
      </c>
      <c r="L60" s="43" t="s">
        <v>243</v>
      </c>
      <c r="M60" s="43" t="s">
        <v>21</v>
      </c>
      <c r="N60" s="43" t="s">
        <v>21</v>
      </c>
      <c r="O60" s="33" t="s">
        <v>28</v>
      </c>
      <c r="P60" s="33" t="s">
        <v>28</v>
      </c>
      <c r="Q60" s="33" t="s">
        <v>28</v>
      </c>
      <c r="R60" s="43">
        <v>5</v>
      </c>
      <c r="S60" s="33" t="s">
        <v>28</v>
      </c>
      <c r="T60" s="33" t="s">
        <v>28</v>
      </c>
      <c r="U60" s="33" t="s">
        <v>28</v>
      </c>
      <c r="V60" s="33" t="s">
        <v>28</v>
      </c>
      <c r="W60" s="33" t="s">
        <v>28</v>
      </c>
      <c r="X60" s="33" t="s">
        <v>28</v>
      </c>
      <c r="Y60" s="76" t="s">
        <v>153</v>
      </c>
      <c r="Z60" s="33" t="s">
        <v>28</v>
      </c>
      <c r="AA60" s="33" t="s">
        <v>28</v>
      </c>
      <c r="AB60" s="33" t="s">
        <v>28</v>
      </c>
      <c r="AC60" s="33" t="s">
        <v>28</v>
      </c>
      <c r="AD60" s="33" t="s">
        <v>28</v>
      </c>
      <c r="AE60" s="33" t="s">
        <v>28</v>
      </c>
    </row>
    <row r="61" spans="1:31" s="79" customFormat="1" ht="27" customHeight="1">
      <c r="A61" s="43">
        <f>A60+1</f>
        <v>6</v>
      </c>
      <c r="B61" s="74" t="s">
        <v>251</v>
      </c>
      <c r="C61" s="33" t="s">
        <v>28</v>
      </c>
      <c r="D61" s="49" t="s">
        <v>93</v>
      </c>
      <c r="E61" s="33" t="s">
        <v>28</v>
      </c>
      <c r="F61" s="49" t="s">
        <v>94</v>
      </c>
      <c r="G61" s="49">
        <v>2004</v>
      </c>
      <c r="H61" s="44">
        <v>341411.56</v>
      </c>
      <c r="I61" s="39" t="s">
        <v>142</v>
      </c>
      <c r="J61" s="39"/>
      <c r="K61" s="75" t="s">
        <v>242</v>
      </c>
      <c r="L61" s="43" t="s">
        <v>243</v>
      </c>
      <c r="M61" s="43" t="s">
        <v>21</v>
      </c>
      <c r="N61" s="43" t="s">
        <v>21</v>
      </c>
      <c r="O61" s="33" t="s">
        <v>28</v>
      </c>
      <c r="P61" s="33" t="s">
        <v>28</v>
      </c>
      <c r="Q61" s="33" t="s">
        <v>28</v>
      </c>
      <c r="R61" s="43">
        <v>6</v>
      </c>
      <c r="S61" s="33" t="s">
        <v>28</v>
      </c>
      <c r="T61" s="33" t="s">
        <v>28</v>
      </c>
      <c r="U61" s="33" t="s">
        <v>28</v>
      </c>
      <c r="V61" s="33" t="s">
        <v>28</v>
      </c>
      <c r="W61" s="33" t="s">
        <v>28</v>
      </c>
      <c r="X61" s="33" t="s">
        <v>28</v>
      </c>
      <c r="Y61" s="76" t="s">
        <v>153</v>
      </c>
      <c r="Z61" s="33" t="s">
        <v>28</v>
      </c>
      <c r="AA61" s="33" t="s">
        <v>28</v>
      </c>
      <c r="AB61" s="33" t="s">
        <v>28</v>
      </c>
      <c r="AC61" s="33" t="s">
        <v>28</v>
      </c>
      <c r="AD61" s="33" t="s">
        <v>28</v>
      </c>
      <c r="AE61" s="33" t="s">
        <v>28</v>
      </c>
    </row>
    <row r="62" spans="1:31" s="79" customFormat="1" ht="27" customHeight="1">
      <c r="A62" s="43">
        <v>7</v>
      </c>
      <c r="B62" s="74" t="s">
        <v>252</v>
      </c>
      <c r="C62" s="33" t="s">
        <v>28</v>
      </c>
      <c r="D62" s="49" t="s">
        <v>93</v>
      </c>
      <c r="E62" s="33" t="s">
        <v>28</v>
      </c>
      <c r="F62" s="49" t="s">
        <v>94</v>
      </c>
      <c r="G62" s="49">
        <v>2011</v>
      </c>
      <c r="H62" s="44">
        <v>8631.6</v>
      </c>
      <c r="I62" s="39" t="s">
        <v>142</v>
      </c>
      <c r="J62" s="39"/>
      <c r="K62" s="33" t="s">
        <v>28</v>
      </c>
      <c r="L62" s="43" t="s">
        <v>123</v>
      </c>
      <c r="M62" s="43" t="s">
        <v>21</v>
      </c>
      <c r="N62" s="43" t="s">
        <v>21</v>
      </c>
      <c r="O62" s="33" t="s">
        <v>28</v>
      </c>
      <c r="P62" s="33" t="s">
        <v>28</v>
      </c>
      <c r="Q62" s="33" t="s">
        <v>28</v>
      </c>
      <c r="R62" s="43">
        <v>7</v>
      </c>
      <c r="S62" s="33" t="s">
        <v>28</v>
      </c>
      <c r="T62" s="33" t="s">
        <v>28</v>
      </c>
      <c r="U62" s="33" t="s">
        <v>28</v>
      </c>
      <c r="V62" s="33" t="s">
        <v>28</v>
      </c>
      <c r="W62" s="33" t="s">
        <v>28</v>
      </c>
      <c r="X62" s="33" t="s">
        <v>28</v>
      </c>
      <c r="Y62" s="76" t="s">
        <v>153</v>
      </c>
      <c r="Z62" s="33" t="s">
        <v>28</v>
      </c>
      <c r="AA62" s="33" t="s">
        <v>28</v>
      </c>
      <c r="AB62" s="33" t="s">
        <v>28</v>
      </c>
      <c r="AC62" s="33" t="s">
        <v>28</v>
      </c>
      <c r="AD62" s="33" t="s">
        <v>28</v>
      </c>
      <c r="AE62" s="33" t="s">
        <v>28</v>
      </c>
    </row>
    <row r="63" spans="1:31" s="79" customFormat="1" ht="27" customHeight="1">
      <c r="A63" s="43">
        <v>8</v>
      </c>
      <c r="B63" s="74" t="s">
        <v>253</v>
      </c>
      <c r="C63" s="33" t="s">
        <v>28</v>
      </c>
      <c r="D63" s="49" t="s">
        <v>93</v>
      </c>
      <c r="E63" s="33" t="s">
        <v>28</v>
      </c>
      <c r="F63" s="49" t="s">
        <v>94</v>
      </c>
      <c r="G63" s="49">
        <v>2011</v>
      </c>
      <c r="H63" s="44">
        <v>8941.86</v>
      </c>
      <c r="I63" s="39" t="s">
        <v>142</v>
      </c>
      <c r="J63" s="39"/>
      <c r="K63" s="33" t="s">
        <v>28</v>
      </c>
      <c r="L63" s="43" t="s">
        <v>182</v>
      </c>
      <c r="M63" s="43" t="s">
        <v>21</v>
      </c>
      <c r="N63" s="43" t="s">
        <v>21</v>
      </c>
      <c r="O63" s="33" t="s">
        <v>28</v>
      </c>
      <c r="P63" s="33" t="s">
        <v>28</v>
      </c>
      <c r="Q63" s="33" t="s">
        <v>28</v>
      </c>
      <c r="R63" s="43">
        <v>8</v>
      </c>
      <c r="S63" s="33" t="s">
        <v>28</v>
      </c>
      <c r="T63" s="33" t="s">
        <v>28</v>
      </c>
      <c r="U63" s="33" t="s">
        <v>28</v>
      </c>
      <c r="V63" s="33" t="s">
        <v>28</v>
      </c>
      <c r="W63" s="33" t="s">
        <v>28</v>
      </c>
      <c r="X63" s="33" t="s">
        <v>28</v>
      </c>
      <c r="Y63" s="76" t="s">
        <v>153</v>
      </c>
      <c r="Z63" s="33" t="s">
        <v>28</v>
      </c>
      <c r="AA63" s="33" t="s">
        <v>28</v>
      </c>
      <c r="AB63" s="33" t="s">
        <v>28</v>
      </c>
      <c r="AC63" s="33" t="s">
        <v>28</v>
      </c>
      <c r="AD63" s="33" t="s">
        <v>28</v>
      </c>
      <c r="AE63" s="33" t="s">
        <v>28</v>
      </c>
    </row>
    <row r="64" spans="1:31" s="79" customFormat="1" ht="27" customHeight="1">
      <c r="A64" s="43">
        <v>9</v>
      </c>
      <c r="B64" s="74" t="s">
        <v>254</v>
      </c>
      <c r="C64" s="33" t="s">
        <v>28</v>
      </c>
      <c r="D64" s="49" t="s">
        <v>93</v>
      </c>
      <c r="E64" s="33" t="s">
        <v>28</v>
      </c>
      <c r="F64" s="49" t="s">
        <v>94</v>
      </c>
      <c r="G64" s="49">
        <v>2011</v>
      </c>
      <c r="H64" s="44">
        <v>83840.97</v>
      </c>
      <c r="I64" s="39" t="s">
        <v>142</v>
      </c>
      <c r="J64" s="39"/>
      <c r="K64" s="33" t="s">
        <v>28</v>
      </c>
      <c r="L64" s="43" t="s">
        <v>182</v>
      </c>
      <c r="M64" s="43" t="s">
        <v>21</v>
      </c>
      <c r="N64" s="43" t="s">
        <v>21</v>
      </c>
      <c r="O64" s="33" t="s">
        <v>28</v>
      </c>
      <c r="P64" s="33" t="s">
        <v>28</v>
      </c>
      <c r="Q64" s="33" t="s">
        <v>28</v>
      </c>
      <c r="R64" s="43">
        <v>9</v>
      </c>
      <c r="S64" s="33" t="s">
        <v>28</v>
      </c>
      <c r="T64" s="33" t="s">
        <v>28</v>
      </c>
      <c r="U64" s="33" t="s">
        <v>28</v>
      </c>
      <c r="V64" s="33" t="s">
        <v>28</v>
      </c>
      <c r="W64" s="33" t="s">
        <v>28</v>
      </c>
      <c r="X64" s="33" t="s">
        <v>28</v>
      </c>
      <c r="Y64" s="76" t="s">
        <v>153</v>
      </c>
      <c r="Z64" s="33" t="s">
        <v>28</v>
      </c>
      <c r="AA64" s="33" t="s">
        <v>28</v>
      </c>
      <c r="AB64" s="33" t="s">
        <v>28</v>
      </c>
      <c r="AC64" s="33" t="s">
        <v>28</v>
      </c>
      <c r="AD64" s="33" t="s">
        <v>28</v>
      </c>
      <c r="AE64" s="33" t="s">
        <v>28</v>
      </c>
    </row>
    <row r="65" spans="1:31" s="79" customFormat="1" ht="27" customHeight="1">
      <c r="A65" s="43">
        <v>10</v>
      </c>
      <c r="B65" s="74" t="s">
        <v>255</v>
      </c>
      <c r="C65" s="33" t="s">
        <v>28</v>
      </c>
      <c r="D65" s="49" t="s">
        <v>93</v>
      </c>
      <c r="E65" s="33" t="s">
        <v>28</v>
      </c>
      <c r="F65" s="49" t="s">
        <v>94</v>
      </c>
      <c r="G65" s="49">
        <v>2011</v>
      </c>
      <c r="H65" s="44">
        <v>83350.26</v>
      </c>
      <c r="I65" s="39" t="s">
        <v>142</v>
      </c>
      <c r="J65" s="39"/>
      <c r="K65" s="33" t="s">
        <v>28</v>
      </c>
      <c r="L65" s="43" t="s">
        <v>182</v>
      </c>
      <c r="M65" s="43" t="s">
        <v>21</v>
      </c>
      <c r="N65" s="43" t="s">
        <v>21</v>
      </c>
      <c r="O65" s="33" t="s">
        <v>28</v>
      </c>
      <c r="P65" s="33" t="s">
        <v>28</v>
      </c>
      <c r="Q65" s="33" t="s">
        <v>28</v>
      </c>
      <c r="R65" s="43">
        <v>10</v>
      </c>
      <c r="S65" s="33" t="s">
        <v>28</v>
      </c>
      <c r="T65" s="33" t="s">
        <v>28</v>
      </c>
      <c r="U65" s="33" t="s">
        <v>28</v>
      </c>
      <c r="V65" s="33" t="s">
        <v>28</v>
      </c>
      <c r="W65" s="33" t="s">
        <v>28</v>
      </c>
      <c r="X65" s="33" t="s">
        <v>28</v>
      </c>
      <c r="Y65" s="76" t="s">
        <v>153</v>
      </c>
      <c r="Z65" s="33" t="s">
        <v>28</v>
      </c>
      <c r="AA65" s="33" t="s">
        <v>28</v>
      </c>
      <c r="AB65" s="33" t="s">
        <v>28</v>
      </c>
      <c r="AC65" s="33" t="s">
        <v>28</v>
      </c>
      <c r="AD65" s="33" t="s">
        <v>28</v>
      </c>
      <c r="AE65" s="33" t="s">
        <v>28</v>
      </c>
    </row>
    <row r="66" spans="1:31" s="79" customFormat="1" ht="27" customHeight="1">
      <c r="A66" s="43">
        <v>11</v>
      </c>
      <c r="B66" s="74" t="s">
        <v>256</v>
      </c>
      <c r="C66" s="33" t="s">
        <v>28</v>
      </c>
      <c r="D66" s="49" t="s">
        <v>93</v>
      </c>
      <c r="E66" s="33" t="s">
        <v>28</v>
      </c>
      <c r="F66" s="49" t="s">
        <v>94</v>
      </c>
      <c r="G66" s="49">
        <v>2011</v>
      </c>
      <c r="H66" s="44">
        <v>78851.67</v>
      </c>
      <c r="I66" s="39" t="s">
        <v>142</v>
      </c>
      <c r="J66" s="39"/>
      <c r="K66" s="33" t="s">
        <v>28</v>
      </c>
      <c r="L66" s="43" t="s">
        <v>182</v>
      </c>
      <c r="M66" s="43" t="s">
        <v>21</v>
      </c>
      <c r="N66" s="43" t="s">
        <v>21</v>
      </c>
      <c r="O66" s="33" t="s">
        <v>28</v>
      </c>
      <c r="P66" s="33" t="s">
        <v>28</v>
      </c>
      <c r="Q66" s="33" t="s">
        <v>28</v>
      </c>
      <c r="R66" s="43">
        <v>11</v>
      </c>
      <c r="S66" s="33" t="s">
        <v>28</v>
      </c>
      <c r="T66" s="33" t="s">
        <v>28</v>
      </c>
      <c r="U66" s="33" t="s">
        <v>28</v>
      </c>
      <c r="V66" s="33" t="s">
        <v>28</v>
      </c>
      <c r="W66" s="33" t="s">
        <v>28</v>
      </c>
      <c r="X66" s="33" t="s">
        <v>28</v>
      </c>
      <c r="Y66" s="76" t="s">
        <v>153</v>
      </c>
      <c r="Z66" s="33" t="s">
        <v>28</v>
      </c>
      <c r="AA66" s="33" t="s">
        <v>28</v>
      </c>
      <c r="AB66" s="33" t="s">
        <v>28</v>
      </c>
      <c r="AC66" s="33" t="s">
        <v>28</v>
      </c>
      <c r="AD66" s="33" t="s">
        <v>28</v>
      </c>
      <c r="AE66" s="33" t="s">
        <v>28</v>
      </c>
    </row>
    <row r="67" spans="1:31" s="79" customFormat="1" ht="27" customHeight="1">
      <c r="A67" s="43">
        <v>12</v>
      </c>
      <c r="B67" s="74" t="s">
        <v>257</v>
      </c>
      <c r="C67" s="33" t="s">
        <v>28</v>
      </c>
      <c r="D67" s="49" t="s">
        <v>93</v>
      </c>
      <c r="E67" s="33" t="s">
        <v>28</v>
      </c>
      <c r="F67" s="49" t="s">
        <v>94</v>
      </c>
      <c r="G67" s="49">
        <v>2011</v>
      </c>
      <c r="H67" s="44">
        <v>73422.34</v>
      </c>
      <c r="I67" s="39" t="s">
        <v>142</v>
      </c>
      <c r="J67" s="39"/>
      <c r="K67" s="33" t="s">
        <v>28</v>
      </c>
      <c r="L67" s="43" t="s">
        <v>182</v>
      </c>
      <c r="M67" s="43" t="s">
        <v>21</v>
      </c>
      <c r="N67" s="43" t="s">
        <v>21</v>
      </c>
      <c r="O67" s="33" t="s">
        <v>28</v>
      </c>
      <c r="P67" s="33" t="s">
        <v>28</v>
      </c>
      <c r="Q67" s="33" t="s">
        <v>28</v>
      </c>
      <c r="R67" s="43">
        <v>12</v>
      </c>
      <c r="S67" s="33" t="s">
        <v>28</v>
      </c>
      <c r="T67" s="33" t="s">
        <v>28</v>
      </c>
      <c r="U67" s="33" t="s">
        <v>28</v>
      </c>
      <c r="V67" s="33" t="s">
        <v>28</v>
      </c>
      <c r="W67" s="33" t="s">
        <v>28</v>
      </c>
      <c r="X67" s="33" t="s">
        <v>28</v>
      </c>
      <c r="Y67" s="76" t="s">
        <v>153</v>
      </c>
      <c r="Z67" s="33" t="s">
        <v>28</v>
      </c>
      <c r="AA67" s="33" t="s">
        <v>28</v>
      </c>
      <c r="AB67" s="33" t="s">
        <v>28</v>
      </c>
      <c r="AC67" s="33" t="s">
        <v>28</v>
      </c>
      <c r="AD67" s="33" t="s">
        <v>28</v>
      </c>
      <c r="AE67" s="33" t="s">
        <v>28</v>
      </c>
    </row>
    <row r="68" spans="1:31" s="79" customFormat="1" ht="27" customHeight="1">
      <c r="A68" s="43">
        <v>13</v>
      </c>
      <c r="B68" s="74" t="s">
        <v>258</v>
      </c>
      <c r="C68" s="33" t="s">
        <v>28</v>
      </c>
      <c r="D68" s="49" t="s">
        <v>93</v>
      </c>
      <c r="E68" s="33" t="s">
        <v>28</v>
      </c>
      <c r="F68" s="49" t="s">
        <v>94</v>
      </c>
      <c r="G68" s="49">
        <v>2011</v>
      </c>
      <c r="H68" s="44">
        <v>79437.53</v>
      </c>
      <c r="I68" s="39" t="s">
        <v>142</v>
      </c>
      <c r="J68" s="39"/>
      <c r="K68" s="33" t="s">
        <v>28</v>
      </c>
      <c r="L68" s="43" t="s">
        <v>123</v>
      </c>
      <c r="M68" s="43" t="s">
        <v>21</v>
      </c>
      <c r="N68" s="43" t="s">
        <v>21</v>
      </c>
      <c r="O68" s="33" t="s">
        <v>28</v>
      </c>
      <c r="P68" s="33" t="s">
        <v>28</v>
      </c>
      <c r="Q68" s="33" t="s">
        <v>28</v>
      </c>
      <c r="R68" s="43">
        <v>13</v>
      </c>
      <c r="S68" s="33" t="s">
        <v>28</v>
      </c>
      <c r="T68" s="33" t="s">
        <v>28</v>
      </c>
      <c r="U68" s="33" t="s">
        <v>28</v>
      </c>
      <c r="V68" s="33" t="s">
        <v>28</v>
      </c>
      <c r="W68" s="33" t="s">
        <v>28</v>
      </c>
      <c r="X68" s="33" t="s">
        <v>28</v>
      </c>
      <c r="Y68" s="76" t="s">
        <v>153</v>
      </c>
      <c r="Z68" s="33" t="s">
        <v>28</v>
      </c>
      <c r="AA68" s="33" t="s">
        <v>28</v>
      </c>
      <c r="AB68" s="33" t="s">
        <v>28</v>
      </c>
      <c r="AC68" s="33" t="s">
        <v>28</v>
      </c>
      <c r="AD68" s="33" t="s">
        <v>28</v>
      </c>
      <c r="AE68" s="33" t="s">
        <v>28</v>
      </c>
    </row>
    <row r="69" spans="1:31" s="79" customFormat="1" ht="27" customHeight="1">
      <c r="A69" s="43">
        <v>14</v>
      </c>
      <c r="B69" s="74" t="s">
        <v>259</v>
      </c>
      <c r="C69" s="33" t="s">
        <v>28</v>
      </c>
      <c r="D69" s="49" t="s">
        <v>93</v>
      </c>
      <c r="E69" s="33" t="s">
        <v>28</v>
      </c>
      <c r="F69" s="49" t="s">
        <v>94</v>
      </c>
      <c r="G69" s="49">
        <v>2012</v>
      </c>
      <c r="H69" s="44">
        <v>33071.17</v>
      </c>
      <c r="I69" s="39" t="s">
        <v>142</v>
      </c>
      <c r="J69" s="39"/>
      <c r="K69" s="33" t="s">
        <v>28</v>
      </c>
      <c r="L69" s="43" t="s">
        <v>106</v>
      </c>
      <c r="M69" s="43" t="s">
        <v>21</v>
      </c>
      <c r="N69" s="43" t="s">
        <v>21</v>
      </c>
      <c r="O69" s="33" t="s">
        <v>28</v>
      </c>
      <c r="P69" s="33" t="s">
        <v>28</v>
      </c>
      <c r="Q69" s="33" t="s">
        <v>28</v>
      </c>
      <c r="R69" s="43">
        <v>14</v>
      </c>
      <c r="S69" s="33" t="s">
        <v>28</v>
      </c>
      <c r="T69" s="33" t="s">
        <v>28</v>
      </c>
      <c r="U69" s="33" t="s">
        <v>28</v>
      </c>
      <c r="V69" s="33" t="s">
        <v>28</v>
      </c>
      <c r="W69" s="33" t="s">
        <v>28</v>
      </c>
      <c r="X69" s="33" t="s">
        <v>28</v>
      </c>
      <c r="Y69" s="76" t="s">
        <v>153</v>
      </c>
      <c r="Z69" s="33" t="s">
        <v>28</v>
      </c>
      <c r="AA69" s="33" t="s">
        <v>28</v>
      </c>
      <c r="AB69" s="33" t="s">
        <v>28</v>
      </c>
      <c r="AC69" s="33" t="s">
        <v>28</v>
      </c>
      <c r="AD69" s="33" t="s">
        <v>28</v>
      </c>
      <c r="AE69" s="33" t="s">
        <v>28</v>
      </c>
    </row>
    <row r="70" spans="1:31" s="79" customFormat="1" ht="27" customHeight="1">
      <c r="A70" s="43">
        <v>15</v>
      </c>
      <c r="B70" s="74" t="s">
        <v>260</v>
      </c>
      <c r="C70" s="33" t="s">
        <v>28</v>
      </c>
      <c r="D70" s="49" t="s">
        <v>93</v>
      </c>
      <c r="E70" s="33" t="s">
        <v>28</v>
      </c>
      <c r="F70" s="49" t="s">
        <v>94</v>
      </c>
      <c r="G70" s="49">
        <v>2012</v>
      </c>
      <c r="H70" s="44">
        <v>64037.42</v>
      </c>
      <c r="I70" s="39" t="s">
        <v>142</v>
      </c>
      <c r="J70" s="39"/>
      <c r="K70" s="33" t="s">
        <v>28</v>
      </c>
      <c r="L70" s="43" t="s">
        <v>106</v>
      </c>
      <c r="M70" s="43" t="s">
        <v>21</v>
      </c>
      <c r="N70" s="43" t="s">
        <v>21</v>
      </c>
      <c r="O70" s="33" t="s">
        <v>28</v>
      </c>
      <c r="P70" s="33" t="s">
        <v>28</v>
      </c>
      <c r="Q70" s="33" t="s">
        <v>28</v>
      </c>
      <c r="R70" s="43">
        <v>15</v>
      </c>
      <c r="S70" s="33" t="s">
        <v>28</v>
      </c>
      <c r="T70" s="33" t="s">
        <v>28</v>
      </c>
      <c r="U70" s="33" t="s">
        <v>28</v>
      </c>
      <c r="V70" s="33" t="s">
        <v>28</v>
      </c>
      <c r="W70" s="33" t="s">
        <v>28</v>
      </c>
      <c r="X70" s="33" t="s">
        <v>28</v>
      </c>
      <c r="Y70" s="76" t="s">
        <v>153</v>
      </c>
      <c r="Z70" s="33" t="s">
        <v>28</v>
      </c>
      <c r="AA70" s="33" t="s">
        <v>28</v>
      </c>
      <c r="AB70" s="33" t="s">
        <v>28</v>
      </c>
      <c r="AC70" s="33" t="s">
        <v>28</v>
      </c>
      <c r="AD70" s="33" t="s">
        <v>28</v>
      </c>
      <c r="AE70" s="33" t="s">
        <v>28</v>
      </c>
    </row>
    <row r="71" spans="1:31" s="79" customFormat="1" ht="27" customHeight="1">
      <c r="A71" s="43">
        <v>16</v>
      </c>
      <c r="B71" s="74" t="s">
        <v>261</v>
      </c>
      <c r="C71" s="33" t="s">
        <v>28</v>
      </c>
      <c r="D71" s="49" t="s">
        <v>93</v>
      </c>
      <c r="E71" s="33" t="s">
        <v>28</v>
      </c>
      <c r="F71" s="49" t="s">
        <v>94</v>
      </c>
      <c r="G71" s="49">
        <v>2012</v>
      </c>
      <c r="H71" s="44">
        <v>65350.36</v>
      </c>
      <c r="I71" s="39" t="s">
        <v>142</v>
      </c>
      <c r="J71" s="39"/>
      <c r="K71" s="33" t="s">
        <v>28</v>
      </c>
      <c r="L71" s="43" t="s">
        <v>170</v>
      </c>
      <c r="M71" s="43" t="s">
        <v>21</v>
      </c>
      <c r="N71" s="43" t="s">
        <v>21</v>
      </c>
      <c r="O71" s="33" t="s">
        <v>28</v>
      </c>
      <c r="P71" s="33" t="s">
        <v>28</v>
      </c>
      <c r="Q71" s="33" t="s">
        <v>28</v>
      </c>
      <c r="R71" s="43">
        <v>16</v>
      </c>
      <c r="S71" s="33" t="s">
        <v>28</v>
      </c>
      <c r="T71" s="33" t="s">
        <v>28</v>
      </c>
      <c r="U71" s="33" t="s">
        <v>28</v>
      </c>
      <c r="V71" s="33" t="s">
        <v>28</v>
      </c>
      <c r="W71" s="33" t="s">
        <v>28</v>
      </c>
      <c r="X71" s="33" t="s">
        <v>28</v>
      </c>
      <c r="Y71" s="76" t="s">
        <v>153</v>
      </c>
      <c r="Z71" s="33" t="s">
        <v>28</v>
      </c>
      <c r="AA71" s="33" t="s">
        <v>28</v>
      </c>
      <c r="AB71" s="33" t="s">
        <v>28</v>
      </c>
      <c r="AC71" s="33" t="s">
        <v>28</v>
      </c>
      <c r="AD71" s="33" t="s">
        <v>28</v>
      </c>
      <c r="AE71" s="33" t="s">
        <v>28</v>
      </c>
    </row>
    <row r="72" spans="1:31" s="81" customFormat="1" ht="15" customHeight="1">
      <c r="A72" s="61" t="s">
        <v>262</v>
      </c>
      <c r="B72" s="61"/>
      <c r="C72" s="61"/>
      <c r="D72" s="61"/>
      <c r="E72" s="61"/>
      <c r="F72" s="61"/>
      <c r="G72" s="61"/>
      <c r="H72" s="62">
        <f>SUM(H56:H71)</f>
        <v>3693877.6999999993</v>
      </c>
      <c r="I72" s="80"/>
      <c r="J72" s="80"/>
      <c r="K72" s="80"/>
      <c r="L72" s="80"/>
      <c r="M72" s="64"/>
      <c r="N72" s="64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</row>
    <row r="73" spans="1:31" ht="15" customHeight="1">
      <c r="A73" s="71" t="s">
        <v>263</v>
      </c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2"/>
      <c r="N73" s="72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</row>
    <row r="74" spans="1:31" s="35" customFormat="1" ht="27" customHeight="1">
      <c r="A74" s="9">
        <v>1</v>
      </c>
      <c r="B74" s="82" t="s">
        <v>264</v>
      </c>
      <c r="C74" s="33" t="s">
        <v>265</v>
      </c>
      <c r="D74" s="83" t="s">
        <v>93</v>
      </c>
      <c r="E74" s="83" t="s">
        <v>94</v>
      </c>
      <c r="F74" s="83" t="s">
        <v>94</v>
      </c>
      <c r="G74" s="83" t="s">
        <v>266</v>
      </c>
      <c r="H74" s="84">
        <v>1208239.39</v>
      </c>
      <c r="I74" s="39" t="s">
        <v>142</v>
      </c>
      <c r="J74" s="39"/>
      <c r="K74" s="41" t="s">
        <v>267</v>
      </c>
      <c r="L74" s="38" t="s">
        <v>268</v>
      </c>
      <c r="M74" s="43" t="s">
        <v>107</v>
      </c>
      <c r="N74" s="43" t="s">
        <v>21</v>
      </c>
      <c r="O74" s="76" t="s">
        <v>269</v>
      </c>
      <c r="P74" s="76" t="s">
        <v>99</v>
      </c>
      <c r="Q74" s="76" t="s">
        <v>270</v>
      </c>
      <c r="R74" s="9">
        <v>1</v>
      </c>
      <c r="S74" s="78">
        <v>7</v>
      </c>
      <c r="T74" s="33" t="s">
        <v>28</v>
      </c>
      <c r="U74" s="76" t="s">
        <v>110</v>
      </c>
      <c r="V74" s="76" t="s">
        <v>110</v>
      </c>
      <c r="W74" s="76" t="s">
        <v>110</v>
      </c>
      <c r="X74" s="76" t="s">
        <v>110</v>
      </c>
      <c r="Y74" s="76" t="s">
        <v>153</v>
      </c>
      <c r="Z74" s="76" t="s">
        <v>110</v>
      </c>
      <c r="AA74" s="43">
        <v>456</v>
      </c>
      <c r="AB74" s="76" t="s">
        <v>271</v>
      </c>
      <c r="AC74" s="43">
        <v>1939</v>
      </c>
      <c r="AD74" s="33" t="s">
        <v>28</v>
      </c>
      <c r="AE74" s="33" t="s">
        <v>28</v>
      </c>
    </row>
    <row r="75" spans="1:31" s="35" customFormat="1" ht="27" customHeight="1">
      <c r="A75" s="9">
        <v>2</v>
      </c>
      <c r="B75" s="85" t="s">
        <v>272</v>
      </c>
      <c r="C75" s="33" t="s">
        <v>28</v>
      </c>
      <c r="D75" s="83" t="s">
        <v>93</v>
      </c>
      <c r="E75" s="83" t="s">
        <v>94</v>
      </c>
      <c r="F75" s="83" t="s">
        <v>94</v>
      </c>
      <c r="G75" s="83" t="s">
        <v>266</v>
      </c>
      <c r="H75" s="44">
        <v>40000</v>
      </c>
      <c r="I75" s="39" t="s">
        <v>142</v>
      </c>
      <c r="J75" s="39"/>
      <c r="K75" s="41" t="s">
        <v>273</v>
      </c>
      <c r="L75" s="38" t="s">
        <v>268</v>
      </c>
      <c r="M75" s="43" t="s">
        <v>21</v>
      </c>
      <c r="N75" s="43" t="s">
        <v>21</v>
      </c>
      <c r="O75" s="76" t="s">
        <v>99</v>
      </c>
      <c r="P75" s="33" t="s">
        <v>28</v>
      </c>
      <c r="Q75" s="33" t="s">
        <v>28</v>
      </c>
      <c r="R75" s="9">
        <v>2</v>
      </c>
      <c r="S75" s="33" t="s">
        <v>28</v>
      </c>
      <c r="T75" s="33" t="s">
        <v>28</v>
      </c>
      <c r="U75" s="33" t="s">
        <v>28</v>
      </c>
      <c r="V75" s="33" t="s">
        <v>28</v>
      </c>
      <c r="W75" s="33" t="s">
        <v>28</v>
      </c>
      <c r="X75" s="33" t="s">
        <v>28</v>
      </c>
      <c r="Y75" s="76" t="s">
        <v>153</v>
      </c>
      <c r="Z75" s="33" t="s">
        <v>28</v>
      </c>
      <c r="AA75" s="33" t="s">
        <v>28</v>
      </c>
      <c r="AB75" s="76" t="s">
        <v>274</v>
      </c>
      <c r="AC75" s="33" t="s">
        <v>28</v>
      </c>
      <c r="AD75" s="33" t="s">
        <v>28</v>
      </c>
      <c r="AE75" s="33" t="s">
        <v>28</v>
      </c>
    </row>
    <row r="76" spans="1:31" s="35" customFormat="1" ht="27" customHeight="1">
      <c r="A76" s="9">
        <v>3</v>
      </c>
      <c r="B76" s="85" t="s">
        <v>275</v>
      </c>
      <c r="C76" s="33" t="s">
        <v>28</v>
      </c>
      <c r="D76" s="83" t="s">
        <v>93</v>
      </c>
      <c r="E76" s="83" t="s">
        <v>94</v>
      </c>
      <c r="F76" s="83" t="s">
        <v>94</v>
      </c>
      <c r="G76" s="83" t="s">
        <v>266</v>
      </c>
      <c r="H76" s="44">
        <v>10000</v>
      </c>
      <c r="I76" s="39" t="s">
        <v>142</v>
      </c>
      <c r="J76" s="39"/>
      <c r="K76" s="41" t="s">
        <v>273</v>
      </c>
      <c r="L76" s="38" t="s">
        <v>268</v>
      </c>
      <c r="M76" s="43" t="s">
        <v>21</v>
      </c>
      <c r="N76" s="43" t="s">
        <v>21</v>
      </c>
      <c r="O76" s="76" t="s">
        <v>143</v>
      </c>
      <c r="P76" s="76" t="s">
        <v>143</v>
      </c>
      <c r="Q76" s="33" t="s">
        <v>28</v>
      </c>
      <c r="R76" s="9">
        <v>3</v>
      </c>
      <c r="S76" s="33" t="s">
        <v>28</v>
      </c>
      <c r="T76" s="33" t="s">
        <v>28</v>
      </c>
      <c r="U76" s="33" t="s">
        <v>28</v>
      </c>
      <c r="V76" s="33" t="s">
        <v>28</v>
      </c>
      <c r="W76" s="33" t="s">
        <v>28</v>
      </c>
      <c r="X76" s="33" t="s">
        <v>28</v>
      </c>
      <c r="Y76" s="76" t="s">
        <v>153</v>
      </c>
      <c r="Z76" s="33" t="s">
        <v>28</v>
      </c>
      <c r="AA76" s="33" t="s">
        <v>28</v>
      </c>
      <c r="AB76" s="76" t="s">
        <v>276</v>
      </c>
      <c r="AC76" s="33" t="s">
        <v>28</v>
      </c>
      <c r="AD76" s="33" t="s">
        <v>28</v>
      </c>
      <c r="AE76" s="33" t="s">
        <v>28</v>
      </c>
    </row>
    <row r="77" spans="1:31" s="35" customFormat="1" ht="27" customHeight="1">
      <c r="A77" s="9">
        <v>4</v>
      </c>
      <c r="B77" s="85" t="s">
        <v>277</v>
      </c>
      <c r="C77" s="33" t="s">
        <v>28</v>
      </c>
      <c r="D77" s="83" t="s">
        <v>93</v>
      </c>
      <c r="E77" s="33" t="s">
        <v>94</v>
      </c>
      <c r="F77" s="33" t="s">
        <v>94</v>
      </c>
      <c r="G77" s="83" t="s">
        <v>278</v>
      </c>
      <c r="H77" s="44">
        <v>67801.56</v>
      </c>
      <c r="I77" s="39" t="s">
        <v>142</v>
      </c>
      <c r="J77" s="39"/>
      <c r="K77" s="41" t="s">
        <v>28</v>
      </c>
      <c r="L77" s="41" t="s">
        <v>184</v>
      </c>
      <c r="M77" s="43" t="s">
        <v>222</v>
      </c>
      <c r="N77" s="43" t="s">
        <v>21</v>
      </c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76" t="s">
        <v>153</v>
      </c>
      <c r="Z77" s="43"/>
      <c r="AA77" s="43"/>
      <c r="AB77" s="43"/>
      <c r="AC77" s="43"/>
      <c r="AD77" s="43"/>
      <c r="AE77" s="43"/>
    </row>
    <row r="78" spans="1:31" s="81" customFormat="1" ht="15" customHeight="1">
      <c r="A78" s="86" t="s">
        <v>262</v>
      </c>
      <c r="B78" s="86"/>
      <c r="C78" s="86"/>
      <c r="D78" s="86"/>
      <c r="E78" s="86"/>
      <c r="F78" s="86"/>
      <c r="G78" s="86"/>
      <c r="H78" s="87">
        <f>SUM(H74:H77)</f>
        <v>1326040.95</v>
      </c>
      <c r="I78" s="88"/>
      <c r="J78" s="88"/>
      <c r="K78" s="88"/>
      <c r="L78" s="88"/>
      <c r="M78" s="89"/>
      <c r="N78" s="89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</row>
    <row r="79" spans="1:31" s="81" customFormat="1" ht="15" customHeight="1">
      <c r="A79" s="90" t="s">
        <v>22</v>
      </c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1"/>
      <c r="N79" s="91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</row>
    <row r="80" spans="1:31" s="81" customFormat="1" ht="15" customHeight="1">
      <c r="A80" s="93">
        <v>1</v>
      </c>
      <c r="B80" s="94" t="s">
        <v>183</v>
      </c>
      <c r="C80" s="93"/>
      <c r="D80" s="93"/>
      <c r="E80" s="93"/>
      <c r="F80" s="93"/>
      <c r="G80" s="93"/>
      <c r="H80" s="95"/>
      <c r="I80" s="96"/>
      <c r="J80" s="97"/>
      <c r="K80" s="98"/>
      <c r="L80" s="93"/>
      <c r="M80" s="64"/>
      <c r="N80" s="64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</row>
    <row r="81" spans="1:31" s="81" customFormat="1" ht="15" customHeight="1">
      <c r="A81" s="61" t="s">
        <v>262</v>
      </c>
      <c r="B81" s="61"/>
      <c r="C81" s="61"/>
      <c r="D81" s="61"/>
      <c r="E81" s="61"/>
      <c r="F81" s="61"/>
      <c r="G81" s="61"/>
      <c r="H81" s="62"/>
      <c r="I81" s="63"/>
      <c r="J81" s="63"/>
      <c r="K81" s="63"/>
      <c r="L81" s="63"/>
      <c r="M81" s="64"/>
      <c r="N81" s="64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</row>
    <row r="82" spans="1:31" s="81" customFormat="1" ht="15" customHeight="1">
      <c r="A82" s="100" t="s">
        <v>35</v>
      </c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1"/>
      <c r="N82" s="101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</row>
    <row r="83" spans="1:31" s="81" customFormat="1" ht="15" customHeight="1">
      <c r="A83" s="102">
        <v>1</v>
      </c>
      <c r="B83" s="94" t="s">
        <v>183</v>
      </c>
      <c r="C83" s="102"/>
      <c r="D83" s="102"/>
      <c r="E83" s="102"/>
      <c r="F83" s="102"/>
      <c r="G83" s="102"/>
      <c r="H83" s="103"/>
      <c r="I83" s="104"/>
      <c r="J83" s="105"/>
      <c r="K83" s="104"/>
      <c r="L83" s="102"/>
      <c r="M83" s="102" t="s">
        <v>21</v>
      </c>
      <c r="N83" s="102" t="s">
        <v>21</v>
      </c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</row>
    <row r="84" spans="1:31" s="81" customFormat="1" ht="15" customHeight="1">
      <c r="A84" s="61" t="s">
        <v>262</v>
      </c>
      <c r="B84" s="61"/>
      <c r="C84" s="61"/>
      <c r="D84" s="61"/>
      <c r="E84" s="61"/>
      <c r="F84" s="61"/>
      <c r="G84" s="61"/>
      <c r="H84" s="62"/>
      <c r="I84" s="63"/>
      <c r="J84" s="63"/>
      <c r="K84" s="63"/>
      <c r="L84" s="63"/>
      <c r="M84" s="64"/>
      <c r="N84" s="64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</row>
    <row r="85" spans="1:31" s="81" customFormat="1" ht="15" customHeight="1">
      <c r="A85" s="71" t="s">
        <v>52</v>
      </c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2"/>
      <c r="N85" s="72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</row>
    <row r="86" spans="1:31" s="81" customFormat="1" ht="27" customHeight="1">
      <c r="A86" s="9">
        <v>1</v>
      </c>
      <c r="B86" s="36" t="s">
        <v>279</v>
      </c>
      <c r="C86" s="9" t="s">
        <v>280</v>
      </c>
      <c r="D86" s="9" t="s">
        <v>107</v>
      </c>
      <c r="E86" s="9" t="s">
        <v>21</v>
      </c>
      <c r="F86" s="9" t="s">
        <v>21</v>
      </c>
      <c r="G86" s="9">
        <v>1957</v>
      </c>
      <c r="H86" s="44">
        <v>3756000</v>
      </c>
      <c r="I86" s="108" t="s">
        <v>281</v>
      </c>
      <c r="J86" s="46">
        <v>1968.61</v>
      </c>
      <c r="K86" s="7" t="s">
        <v>282</v>
      </c>
      <c r="L86" s="9" t="s">
        <v>123</v>
      </c>
      <c r="M86" s="43" t="s">
        <v>93</v>
      </c>
      <c r="N86" s="43" t="s">
        <v>94</v>
      </c>
      <c r="O86" s="109" t="s">
        <v>127</v>
      </c>
      <c r="P86" s="109" t="s">
        <v>283</v>
      </c>
      <c r="Q86" s="56" t="s">
        <v>284</v>
      </c>
      <c r="R86" s="110"/>
      <c r="S86" s="32" t="s">
        <v>285</v>
      </c>
      <c r="T86" s="33" t="s">
        <v>28</v>
      </c>
      <c r="U86" s="32" t="s">
        <v>110</v>
      </c>
      <c r="V86" s="32" t="s">
        <v>101</v>
      </c>
      <c r="W86" s="32" t="s">
        <v>101</v>
      </c>
      <c r="X86" s="32" t="s">
        <v>110</v>
      </c>
      <c r="Y86" s="32" t="s">
        <v>153</v>
      </c>
      <c r="Z86" s="32" t="s">
        <v>110</v>
      </c>
      <c r="AA86" s="43">
        <v>823.91</v>
      </c>
      <c r="AB86" s="46">
        <v>1968.61</v>
      </c>
      <c r="AC86" s="43">
        <v>7687.86</v>
      </c>
      <c r="AD86" s="43">
        <v>3</v>
      </c>
      <c r="AE86" s="43" t="s">
        <v>93</v>
      </c>
    </row>
    <row r="87" spans="1:31" s="81" customFormat="1" ht="61.5" customHeight="1">
      <c r="A87" s="9">
        <v>2</v>
      </c>
      <c r="B87" s="36" t="s">
        <v>286</v>
      </c>
      <c r="C87" s="9" t="s">
        <v>280</v>
      </c>
      <c r="D87" s="9" t="s">
        <v>107</v>
      </c>
      <c r="E87" s="9" t="s">
        <v>21</v>
      </c>
      <c r="F87" s="9" t="s">
        <v>21</v>
      </c>
      <c r="G87" s="9">
        <v>2009</v>
      </c>
      <c r="H87" s="44">
        <v>774000</v>
      </c>
      <c r="I87" s="108" t="s">
        <v>281</v>
      </c>
      <c r="J87" s="10">
        <v>267</v>
      </c>
      <c r="K87" s="7" t="s">
        <v>287</v>
      </c>
      <c r="L87" s="9" t="s">
        <v>123</v>
      </c>
      <c r="M87" s="43" t="s">
        <v>93</v>
      </c>
      <c r="N87" s="43" t="s">
        <v>94</v>
      </c>
      <c r="O87" s="56" t="s">
        <v>288</v>
      </c>
      <c r="P87" s="109" t="s">
        <v>283</v>
      </c>
      <c r="Q87" s="56" t="s">
        <v>289</v>
      </c>
      <c r="R87" s="110"/>
      <c r="S87" s="32" t="s">
        <v>285</v>
      </c>
      <c r="T87" s="33" t="s">
        <v>28</v>
      </c>
      <c r="U87" s="32" t="s">
        <v>110</v>
      </c>
      <c r="V87" s="32" t="s">
        <v>119</v>
      </c>
      <c r="W87" s="32" t="s">
        <v>119</v>
      </c>
      <c r="X87" s="32" t="s">
        <v>119</v>
      </c>
      <c r="Y87" s="32" t="s">
        <v>153</v>
      </c>
      <c r="Z87" s="32" t="s">
        <v>119</v>
      </c>
      <c r="AA87" s="43">
        <v>296.72</v>
      </c>
      <c r="AB87" s="10">
        <v>267</v>
      </c>
      <c r="AC87" s="43">
        <v>988.18</v>
      </c>
      <c r="AD87" s="43">
        <v>1</v>
      </c>
      <c r="AE87" s="43" t="s">
        <v>94</v>
      </c>
    </row>
    <row r="88" spans="1:31" s="81" customFormat="1" ht="15" customHeight="1">
      <c r="A88" s="61" t="s">
        <v>238</v>
      </c>
      <c r="B88" s="61"/>
      <c r="C88" s="61"/>
      <c r="D88" s="61"/>
      <c r="E88" s="61"/>
      <c r="F88" s="61"/>
      <c r="G88" s="61"/>
      <c r="H88" s="68">
        <f>H86+H87</f>
        <v>4530000</v>
      </c>
      <c r="I88" s="69"/>
      <c r="J88" s="69"/>
      <c r="K88" s="69"/>
      <c r="L88" s="69"/>
      <c r="M88" s="64"/>
      <c r="N88" s="64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</row>
    <row r="89" spans="1:31" s="81" customFormat="1" ht="15" customHeight="1">
      <c r="A89" s="111" t="s">
        <v>40</v>
      </c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72"/>
      <c r="N89" s="72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</row>
    <row r="90" spans="1:31" s="81" customFormat="1" ht="23.25" customHeight="1">
      <c r="A90" s="9">
        <v>1</v>
      </c>
      <c r="B90" s="36" t="s">
        <v>290</v>
      </c>
      <c r="C90" s="9" t="s">
        <v>291</v>
      </c>
      <c r="D90" s="9" t="s">
        <v>93</v>
      </c>
      <c r="E90" s="9" t="s">
        <v>94</v>
      </c>
      <c r="F90" s="9" t="s">
        <v>94</v>
      </c>
      <c r="G90" s="9">
        <v>1946</v>
      </c>
      <c r="H90" s="112">
        <v>1049000</v>
      </c>
      <c r="I90" s="113" t="s">
        <v>281</v>
      </c>
      <c r="J90" s="114">
        <v>550</v>
      </c>
      <c r="K90" s="9" t="s">
        <v>292</v>
      </c>
      <c r="L90" s="9" t="s">
        <v>293</v>
      </c>
      <c r="M90" s="43" t="s">
        <v>93</v>
      </c>
      <c r="N90" s="43" t="s">
        <v>94</v>
      </c>
      <c r="O90" s="56" t="s">
        <v>127</v>
      </c>
      <c r="P90" s="56" t="s">
        <v>143</v>
      </c>
      <c r="Q90" s="56" t="s">
        <v>284</v>
      </c>
      <c r="R90" s="110"/>
      <c r="S90" s="32" t="s">
        <v>294</v>
      </c>
      <c r="T90" s="110" t="s">
        <v>28</v>
      </c>
      <c r="U90" s="32" t="s">
        <v>110</v>
      </c>
      <c r="V90" s="32" t="s">
        <v>110</v>
      </c>
      <c r="W90" s="32" t="s">
        <v>110</v>
      </c>
      <c r="X90" s="32" t="s">
        <v>110</v>
      </c>
      <c r="Y90" s="43" t="s">
        <v>183</v>
      </c>
      <c r="Z90" s="43" t="s">
        <v>110</v>
      </c>
      <c r="AA90" s="43">
        <v>240</v>
      </c>
      <c r="AB90" s="114">
        <v>550</v>
      </c>
      <c r="AC90" s="43">
        <v>2170</v>
      </c>
      <c r="AD90" s="43">
        <v>3</v>
      </c>
      <c r="AE90" s="43" t="s">
        <v>94</v>
      </c>
    </row>
    <row r="91" spans="1:31" s="81" customFormat="1" ht="27" customHeight="1">
      <c r="A91" s="9">
        <v>2</v>
      </c>
      <c r="B91" s="36" t="s">
        <v>295</v>
      </c>
      <c r="C91" s="9" t="s">
        <v>291</v>
      </c>
      <c r="D91" s="9" t="s">
        <v>93</v>
      </c>
      <c r="E91" s="9" t="s">
        <v>94</v>
      </c>
      <c r="F91" s="9" t="s">
        <v>94</v>
      </c>
      <c r="G91" s="9">
        <v>1946</v>
      </c>
      <c r="H91" s="112">
        <v>333000</v>
      </c>
      <c r="I91" s="113" t="s">
        <v>281</v>
      </c>
      <c r="J91" s="114">
        <v>115</v>
      </c>
      <c r="K91" s="43" t="s">
        <v>296</v>
      </c>
      <c r="L91" s="9" t="s">
        <v>293</v>
      </c>
      <c r="M91" s="43" t="s">
        <v>93</v>
      </c>
      <c r="N91" s="43" t="s">
        <v>94</v>
      </c>
      <c r="O91" s="56" t="s">
        <v>127</v>
      </c>
      <c r="P91" s="56" t="s">
        <v>143</v>
      </c>
      <c r="Q91" s="56" t="s">
        <v>297</v>
      </c>
      <c r="R91" s="110"/>
      <c r="S91" s="32" t="s">
        <v>294</v>
      </c>
      <c r="T91" s="110" t="s">
        <v>28</v>
      </c>
      <c r="U91" s="32" t="s">
        <v>110</v>
      </c>
      <c r="V91" s="32" t="s">
        <v>110</v>
      </c>
      <c r="W91" s="32" t="s">
        <v>110</v>
      </c>
      <c r="X91" s="32" t="s">
        <v>110</v>
      </c>
      <c r="Y91" s="43" t="s">
        <v>183</v>
      </c>
      <c r="Z91" s="43" t="s">
        <v>110</v>
      </c>
      <c r="AA91" s="43">
        <v>130</v>
      </c>
      <c r="AB91" s="114">
        <v>115</v>
      </c>
      <c r="AC91" s="43">
        <v>470</v>
      </c>
      <c r="AD91" s="43">
        <v>1</v>
      </c>
      <c r="AE91" s="43" t="s">
        <v>94</v>
      </c>
    </row>
    <row r="92" spans="1:31" s="81" customFormat="1" ht="15" customHeight="1">
      <c r="A92" s="9">
        <v>3</v>
      </c>
      <c r="B92" s="36" t="s">
        <v>298</v>
      </c>
      <c r="C92" s="9" t="s">
        <v>299</v>
      </c>
      <c r="D92" s="9"/>
      <c r="E92" s="9"/>
      <c r="F92" s="9"/>
      <c r="G92" s="9">
        <v>2015</v>
      </c>
      <c r="H92" s="112">
        <v>13021.68</v>
      </c>
      <c r="I92" s="113" t="s">
        <v>142</v>
      </c>
      <c r="J92" s="114"/>
      <c r="K92" s="43" t="s">
        <v>153</v>
      </c>
      <c r="L92" s="9" t="s">
        <v>293</v>
      </c>
      <c r="M92" s="43"/>
      <c r="N92" s="43"/>
      <c r="O92" s="56"/>
      <c r="P92" s="56"/>
      <c r="Q92" s="56"/>
      <c r="R92" s="110"/>
      <c r="S92" s="32"/>
      <c r="T92" s="110"/>
      <c r="U92" s="32"/>
      <c r="V92" s="32"/>
      <c r="W92" s="32"/>
      <c r="X92" s="32"/>
      <c r="Y92" s="43"/>
      <c r="Z92" s="43"/>
      <c r="AA92" s="43"/>
      <c r="AB92" s="114"/>
      <c r="AC92" s="43"/>
      <c r="AD92" s="43"/>
      <c r="AE92" s="43"/>
    </row>
    <row r="93" spans="1:31" s="81" customFormat="1" ht="15" customHeight="1">
      <c r="A93" s="61" t="s">
        <v>238</v>
      </c>
      <c r="B93" s="61"/>
      <c r="C93" s="61"/>
      <c r="D93" s="61"/>
      <c r="E93" s="61"/>
      <c r="F93" s="61"/>
      <c r="G93" s="61"/>
      <c r="H93" s="68">
        <v>1382000</v>
      </c>
      <c r="I93" s="69"/>
      <c r="J93" s="69"/>
      <c r="K93" s="69"/>
      <c r="L93" s="69"/>
      <c r="M93" s="64"/>
      <c r="N93" s="64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</row>
    <row r="94" spans="1:31" s="81" customFormat="1" ht="15" customHeight="1">
      <c r="A94" s="61" t="s">
        <v>237</v>
      </c>
      <c r="B94" s="61"/>
      <c r="C94" s="61"/>
      <c r="D94" s="61"/>
      <c r="E94" s="61"/>
      <c r="F94" s="61"/>
      <c r="G94" s="61"/>
      <c r="H94" s="62">
        <v>13021.68</v>
      </c>
      <c r="I94" s="69"/>
      <c r="J94" s="69"/>
      <c r="K94" s="69"/>
      <c r="L94" s="69"/>
      <c r="M94" s="64"/>
      <c r="N94" s="64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</row>
    <row r="95" spans="1:31" s="81" customFormat="1" ht="15" customHeight="1">
      <c r="A95" s="61" t="s">
        <v>239</v>
      </c>
      <c r="B95" s="61"/>
      <c r="C95" s="61"/>
      <c r="D95" s="61"/>
      <c r="E95" s="61"/>
      <c r="F95" s="61"/>
      <c r="G95" s="61"/>
      <c r="H95" s="68">
        <v>1395021.68</v>
      </c>
      <c r="I95" s="69"/>
      <c r="J95" s="69"/>
      <c r="K95" s="69"/>
      <c r="L95" s="69"/>
      <c r="M95" s="70"/>
      <c r="N95" s="70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</row>
    <row r="96" spans="1:31" s="81" customFormat="1" ht="15" customHeight="1">
      <c r="A96" s="71" t="s">
        <v>47</v>
      </c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2"/>
      <c r="N96" s="72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</row>
    <row r="97" spans="1:31" s="81" customFormat="1" ht="26.25" customHeight="1">
      <c r="A97" s="9">
        <v>1</v>
      </c>
      <c r="B97" s="36" t="s">
        <v>300</v>
      </c>
      <c r="C97" s="33" t="s">
        <v>291</v>
      </c>
      <c r="D97" s="9" t="s">
        <v>93</v>
      </c>
      <c r="E97" s="9" t="s">
        <v>94</v>
      </c>
      <c r="F97" s="9" t="s">
        <v>94</v>
      </c>
      <c r="G97" s="9">
        <v>1962</v>
      </c>
      <c r="H97" s="115">
        <v>3027000</v>
      </c>
      <c r="I97" s="116" t="s">
        <v>281</v>
      </c>
      <c r="J97" s="117" t="s">
        <v>301</v>
      </c>
      <c r="K97" s="43" t="s">
        <v>302</v>
      </c>
      <c r="L97" s="9" t="s">
        <v>303</v>
      </c>
      <c r="M97" s="43" t="s">
        <v>93</v>
      </c>
      <c r="N97" s="43" t="s">
        <v>94</v>
      </c>
      <c r="O97" s="56" t="s">
        <v>304</v>
      </c>
      <c r="P97" s="56" t="s">
        <v>305</v>
      </c>
      <c r="Q97" s="56" t="s">
        <v>306</v>
      </c>
      <c r="R97" s="110"/>
      <c r="S97" s="32" t="s">
        <v>153</v>
      </c>
      <c r="T97" s="32" t="s">
        <v>307</v>
      </c>
      <c r="U97" s="32" t="s">
        <v>308</v>
      </c>
      <c r="V97" s="32" t="s">
        <v>308</v>
      </c>
      <c r="W97" s="32" t="s">
        <v>308</v>
      </c>
      <c r="X97" s="32" t="s">
        <v>308</v>
      </c>
      <c r="Y97" s="32" t="s">
        <v>153</v>
      </c>
      <c r="Z97" s="32" t="s">
        <v>308</v>
      </c>
      <c r="AA97" s="43">
        <v>1500</v>
      </c>
      <c r="AB97" s="117" t="s">
        <v>301</v>
      </c>
      <c r="AC97" s="43">
        <v>446000</v>
      </c>
      <c r="AD97" s="43">
        <v>2</v>
      </c>
      <c r="AE97" s="43" t="s">
        <v>94</v>
      </c>
    </row>
    <row r="98" spans="1:31" s="81" customFormat="1" ht="26.25" customHeight="1">
      <c r="A98" s="9">
        <v>2</v>
      </c>
      <c r="B98" s="36" t="s">
        <v>309</v>
      </c>
      <c r="C98" s="33" t="s">
        <v>291</v>
      </c>
      <c r="D98" s="9" t="s">
        <v>93</v>
      </c>
      <c r="E98" s="9" t="s">
        <v>94</v>
      </c>
      <c r="F98" s="9" t="s">
        <v>94</v>
      </c>
      <c r="G98" s="9">
        <v>1962</v>
      </c>
      <c r="H98" s="115">
        <v>248000</v>
      </c>
      <c r="I98" s="116" t="s">
        <v>281</v>
      </c>
      <c r="J98" s="117" t="s">
        <v>310</v>
      </c>
      <c r="K98" s="43" t="s">
        <v>302</v>
      </c>
      <c r="L98" s="9" t="s">
        <v>303</v>
      </c>
      <c r="M98" s="43" t="s">
        <v>93</v>
      </c>
      <c r="N98" s="43" t="s">
        <v>94</v>
      </c>
      <c r="O98" s="56" t="s">
        <v>132</v>
      </c>
      <c r="P98" s="56" t="s">
        <v>311</v>
      </c>
      <c r="Q98" s="56" t="s">
        <v>216</v>
      </c>
      <c r="R98" s="110"/>
      <c r="S98" s="32" t="s">
        <v>153</v>
      </c>
      <c r="T98" s="32" t="s">
        <v>312</v>
      </c>
      <c r="U98" s="32" t="s">
        <v>308</v>
      </c>
      <c r="V98" s="32" t="s">
        <v>313</v>
      </c>
      <c r="W98" s="32" t="s">
        <v>308</v>
      </c>
      <c r="X98" s="32" t="s">
        <v>313</v>
      </c>
      <c r="Y98" s="32" t="s">
        <v>153</v>
      </c>
      <c r="Z98" s="32" t="s">
        <v>308</v>
      </c>
      <c r="AA98" s="43">
        <v>140</v>
      </c>
      <c r="AB98" s="117" t="s">
        <v>310</v>
      </c>
      <c r="AC98" s="43">
        <v>235</v>
      </c>
      <c r="AD98" s="43">
        <v>1</v>
      </c>
      <c r="AE98" s="43" t="s">
        <v>94</v>
      </c>
    </row>
    <row r="99" spans="1:31" s="81" customFormat="1" ht="21" customHeight="1">
      <c r="A99" s="9">
        <v>3</v>
      </c>
      <c r="B99" s="36" t="s">
        <v>314</v>
      </c>
      <c r="C99" s="9" t="s">
        <v>315</v>
      </c>
      <c r="D99" s="9" t="s">
        <v>93</v>
      </c>
      <c r="E99" s="9" t="s">
        <v>94</v>
      </c>
      <c r="F99" s="9" t="s">
        <v>94</v>
      </c>
      <c r="G99" s="9">
        <v>2009</v>
      </c>
      <c r="H99" s="118">
        <v>49562.5</v>
      </c>
      <c r="I99" s="119" t="s">
        <v>142</v>
      </c>
      <c r="J99" s="33" t="s">
        <v>28</v>
      </c>
      <c r="K99" s="43" t="s">
        <v>183</v>
      </c>
      <c r="L99" s="9" t="s">
        <v>303</v>
      </c>
      <c r="M99" s="43"/>
      <c r="N99" s="43"/>
      <c r="O99" s="43" t="s">
        <v>28</v>
      </c>
      <c r="P99" s="43" t="s">
        <v>28</v>
      </c>
      <c r="Q99" s="43" t="s">
        <v>28</v>
      </c>
      <c r="R99" s="110"/>
      <c r="S99" s="33" t="s">
        <v>28</v>
      </c>
      <c r="T99" s="33" t="s">
        <v>28</v>
      </c>
      <c r="U99" s="33" t="s">
        <v>28</v>
      </c>
      <c r="V99" s="33" t="s">
        <v>28</v>
      </c>
      <c r="W99" s="33" t="s">
        <v>28</v>
      </c>
      <c r="X99" s="33" t="s">
        <v>28</v>
      </c>
      <c r="Y99" s="33" t="s">
        <v>28</v>
      </c>
      <c r="Z99" s="33" t="s">
        <v>28</v>
      </c>
      <c r="AA99" s="33" t="s">
        <v>28</v>
      </c>
      <c r="AB99" s="33" t="s">
        <v>28</v>
      </c>
      <c r="AC99" s="33" t="s">
        <v>28</v>
      </c>
      <c r="AD99" s="33" t="s">
        <v>28</v>
      </c>
      <c r="AE99" s="33" t="s">
        <v>28</v>
      </c>
    </row>
    <row r="100" spans="1:31" s="81" customFormat="1" ht="21" customHeight="1">
      <c r="A100" s="9">
        <v>4</v>
      </c>
      <c r="B100" s="36" t="s">
        <v>187</v>
      </c>
      <c r="C100" s="33" t="s">
        <v>187</v>
      </c>
      <c r="D100" s="9" t="s">
        <v>93</v>
      </c>
      <c r="E100" s="9" t="s">
        <v>94</v>
      </c>
      <c r="F100" s="9" t="s">
        <v>94</v>
      </c>
      <c r="G100" s="9">
        <v>2010</v>
      </c>
      <c r="H100" s="118">
        <v>32146.1</v>
      </c>
      <c r="I100" s="119" t="s">
        <v>142</v>
      </c>
      <c r="J100" s="33" t="s">
        <v>28</v>
      </c>
      <c r="K100" s="43" t="s">
        <v>183</v>
      </c>
      <c r="L100" s="9" t="s">
        <v>303</v>
      </c>
      <c r="M100" s="43"/>
      <c r="N100" s="43"/>
      <c r="O100" s="43" t="s">
        <v>28</v>
      </c>
      <c r="P100" s="43" t="s">
        <v>28</v>
      </c>
      <c r="Q100" s="43" t="s">
        <v>28</v>
      </c>
      <c r="R100" s="110"/>
      <c r="S100" s="33" t="s">
        <v>28</v>
      </c>
      <c r="T100" s="33" t="s">
        <v>28</v>
      </c>
      <c r="U100" s="33" t="s">
        <v>28</v>
      </c>
      <c r="V100" s="33" t="s">
        <v>28</v>
      </c>
      <c r="W100" s="33" t="s">
        <v>28</v>
      </c>
      <c r="X100" s="33" t="s">
        <v>28</v>
      </c>
      <c r="Y100" s="33" t="s">
        <v>28</v>
      </c>
      <c r="Z100" s="33" t="s">
        <v>28</v>
      </c>
      <c r="AA100" s="33" t="s">
        <v>28</v>
      </c>
      <c r="AB100" s="33" t="s">
        <v>28</v>
      </c>
      <c r="AC100" s="33" t="s">
        <v>28</v>
      </c>
      <c r="AD100" s="33" t="s">
        <v>28</v>
      </c>
      <c r="AE100" s="33" t="s">
        <v>28</v>
      </c>
    </row>
    <row r="101" spans="1:31" s="81" customFormat="1" ht="21" customHeight="1">
      <c r="A101" s="9">
        <v>5</v>
      </c>
      <c r="B101" s="36" t="s">
        <v>316</v>
      </c>
      <c r="C101" s="33" t="s">
        <v>317</v>
      </c>
      <c r="D101" s="9" t="s">
        <v>93</v>
      </c>
      <c r="E101" s="9" t="s">
        <v>94</v>
      </c>
      <c r="F101" s="9" t="s">
        <v>94</v>
      </c>
      <c r="G101" s="9">
        <v>2010</v>
      </c>
      <c r="H101" s="118">
        <v>7685.76</v>
      </c>
      <c r="I101" s="119" t="s">
        <v>142</v>
      </c>
      <c r="J101" s="33" t="s">
        <v>28</v>
      </c>
      <c r="K101" s="43" t="s">
        <v>183</v>
      </c>
      <c r="L101" s="9" t="s">
        <v>303</v>
      </c>
      <c r="M101" s="43"/>
      <c r="N101" s="43"/>
      <c r="O101" s="43" t="s">
        <v>28</v>
      </c>
      <c r="P101" s="43" t="s">
        <v>28</v>
      </c>
      <c r="Q101" s="43" t="s">
        <v>28</v>
      </c>
      <c r="R101" s="110"/>
      <c r="S101" s="33" t="s">
        <v>28</v>
      </c>
      <c r="T101" s="33" t="s">
        <v>28</v>
      </c>
      <c r="U101" s="33" t="s">
        <v>28</v>
      </c>
      <c r="V101" s="33" t="s">
        <v>28</v>
      </c>
      <c r="W101" s="33" t="s">
        <v>28</v>
      </c>
      <c r="X101" s="33" t="s">
        <v>28</v>
      </c>
      <c r="Y101" s="33" t="s">
        <v>28</v>
      </c>
      <c r="Z101" s="33" t="s">
        <v>28</v>
      </c>
      <c r="AA101" s="33" t="s">
        <v>28</v>
      </c>
      <c r="AB101" s="33" t="s">
        <v>28</v>
      </c>
      <c r="AC101" s="33" t="s">
        <v>28</v>
      </c>
      <c r="AD101" s="33" t="s">
        <v>28</v>
      </c>
      <c r="AE101" s="33" t="s">
        <v>28</v>
      </c>
    </row>
    <row r="102" spans="1:31" s="81" customFormat="1" ht="21" customHeight="1">
      <c r="A102" s="9">
        <v>6</v>
      </c>
      <c r="B102" s="36" t="s">
        <v>318</v>
      </c>
      <c r="C102" s="33" t="s">
        <v>299</v>
      </c>
      <c r="D102" s="9" t="s">
        <v>28</v>
      </c>
      <c r="E102" s="9" t="s">
        <v>28</v>
      </c>
      <c r="F102" s="9" t="s">
        <v>28</v>
      </c>
      <c r="G102" s="9">
        <v>2015</v>
      </c>
      <c r="H102" s="115">
        <v>13021.68</v>
      </c>
      <c r="I102" s="120" t="s">
        <v>142</v>
      </c>
      <c r="J102" s="33" t="s">
        <v>28</v>
      </c>
      <c r="K102" s="43" t="s">
        <v>28</v>
      </c>
      <c r="L102" s="9" t="s">
        <v>303</v>
      </c>
      <c r="M102" s="43"/>
      <c r="N102" s="43"/>
      <c r="O102" s="43" t="s">
        <v>28</v>
      </c>
      <c r="P102" s="43" t="s">
        <v>28</v>
      </c>
      <c r="Q102" s="43" t="s">
        <v>28</v>
      </c>
      <c r="R102" s="110"/>
      <c r="S102" s="33" t="s">
        <v>28</v>
      </c>
      <c r="T102" s="33" t="s">
        <v>28</v>
      </c>
      <c r="U102" s="33" t="s">
        <v>28</v>
      </c>
      <c r="V102" s="33" t="s">
        <v>28</v>
      </c>
      <c r="W102" s="33" t="s">
        <v>28</v>
      </c>
      <c r="X102" s="33" t="s">
        <v>28</v>
      </c>
      <c r="Y102" s="33" t="s">
        <v>28</v>
      </c>
      <c r="Z102" s="33" t="s">
        <v>28</v>
      </c>
      <c r="AA102" s="33" t="s">
        <v>28</v>
      </c>
      <c r="AB102" s="33" t="s">
        <v>28</v>
      </c>
      <c r="AC102" s="33" t="s">
        <v>28</v>
      </c>
      <c r="AD102" s="33" t="s">
        <v>28</v>
      </c>
      <c r="AE102" s="33" t="s">
        <v>28</v>
      </c>
    </row>
    <row r="103" spans="1:31" s="81" customFormat="1" ht="31.5" customHeight="1">
      <c r="A103" s="9">
        <v>7</v>
      </c>
      <c r="B103" s="36" t="s">
        <v>319</v>
      </c>
      <c r="C103" s="33" t="s">
        <v>317</v>
      </c>
      <c r="D103" s="9" t="s">
        <v>28</v>
      </c>
      <c r="E103" s="9" t="s">
        <v>28</v>
      </c>
      <c r="F103" s="9" t="s">
        <v>28</v>
      </c>
      <c r="G103" s="9">
        <v>2015</v>
      </c>
      <c r="H103" s="115">
        <v>13884.88</v>
      </c>
      <c r="I103" s="120" t="s">
        <v>142</v>
      </c>
      <c r="J103" s="33" t="s">
        <v>28</v>
      </c>
      <c r="K103" s="43" t="s">
        <v>28</v>
      </c>
      <c r="L103" s="9" t="s">
        <v>303</v>
      </c>
      <c r="M103" s="43"/>
      <c r="N103" s="43"/>
      <c r="O103" s="43" t="s">
        <v>28</v>
      </c>
      <c r="P103" s="43" t="s">
        <v>28</v>
      </c>
      <c r="Q103" s="43" t="s">
        <v>28</v>
      </c>
      <c r="R103" s="110"/>
      <c r="S103" s="33" t="s">
        <v>28</v>
      </c>
      <c r="T103" s="33" t="s">
        <v>28</v>
      </c>
      <c r="U103" s="33" t="s">
        <v>28</v>
      </c>
      <c r="V103" s="33" t="s">
        <v>28</v>
      </c>
      <c r="W103" s="33" t="s">
        <v>28</v>
      </c>
      <c r="X103" s="33" t="s">
        <v>28</v>
      </c>
      <c r="Y103" s="33" t="s">
        <v>28</v>
      </c>
      <c r="Z103" s="33" t="s">
        <v>28</v>
      </c>
      <c r="AA103" s="33" t="s">
        <v>28</v>
      </c>
      <c r="AB103" s="33" t="s">
        <v>28</v>
      </c>
      <c r="AC103" s="33" t="s">
        <v>28</v>
      </c>
      <c r="AD103" s="33" t="s">
        <v>28</v>
      </c>
      <c r="AE103" s="33" t="s">
        <v>28</v>
      </c>
    </row>
    <row r="104" spans="1:31" s="81" customFormat="1" ht="15" customHeight="1">
      <c r="A104" s="61" t="s">
        <v>237</v>
      </c>
      <c r="B104" s="61"/>
      <c r="C104" s="61"/>
      <c r="D104" s="61"/>
      <c r="E104" s="61"/>
      <c r="F104" s="61"/>
      <c r="G104" s="61"/>
      <c r="H104" s="62">
        <f>SUM(H99:H103)</f>
        <v>116300.92</v>
      </c>
      <c r="I104" s="69"/>
      <c r="J104" s="69"/>
      <c r="K104" s="69"/>
      <c r="L104" s="69"/>
      <c r="M104" s="64"/>
      <c r="N104" s="64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</row>
    <row r="105" spans="1:31" s="81" customFormat="1" ht="15" customHeight="1">
      <c r="A105" s="61" t="s">
        <v>238</v>
      </c>
      <c r="B105" s="61"/>
      <c r="C105" s="61"/>
      <c r="D105" s="61"/>
      <c r="E105" s="61"/>
      <c r="F105" s="61"/>
      <c r="G105" s="61"/>
      <c r="H105" s="68">
        <f>H97+H98</f>
        <v>3275000</v>
      </c>
      <c r="I105" s="69"/>
      <c r="J105" s="69"/>
      <c r="K105" s="69"/>
      <c r="L105" s="69"/>
      <c r="M105" s="64"/>
      <c r="N105" s="64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</row>
    <row r="106" spans="1:31" s="81" customFormat="1" ht="15" customHeight="1">
      <c r="A106" s="61" t="s">
        <v>239</v>
      </c>
      <c r="B106" s="61"/>
      <c r="C106" s="61"/>
      <c r="D106" s="61"/>
      <c r="E106" s="61"/>
      <c r="F106" s="61"/>
      <c r="G106" s="61"/>
      <c r="H106" s="68">
        <f>H104+H105</f>
        <v>3391300.92</v>
      </c>
      <c r="I106" s="69"/>
      <c r="J106" s="69"/>
      <c r="K106" s="69"/>
      <c r="L106" s="69"/>
      <c r="M106" s="70"/>
      <c r="N106" s="70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</row>
    <row r="107" spans="1:14" s="81" customFormat="1" ht="1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121"/>
      <c r="N107" s="121"/>
    </row>
    <row r="108" spans="1:14" s="81" customFormat="1" ht="23.25" customHeight="1">
      <c r="A108" s="5"/>
      <c r="B108" s="5"/>
      <c r="C108" s="5"/>
      <c r="D108" s="5"/>
      <c r="E108" s="122" t="s">
        <v>320</v>
      </c>
      <c r="F108" s="122"/>
      <c r="G108" s="122"/>
      <c r="H108" s="123">
        <f>H104+H94+H78+H72+H52</f>
        <v>6256282.209999999</v>
      </c>
      <c r="I108" s="124"/>
      <c r="J108" s="5"/>
      <c r="K108" s="5"/>
      <c r="L108" s="5"/>
      <c r="M108" s="121"/>
      <c r="N108" s="121"/>
    </row>
    <row r="109" spans="1:14" s="81" customFormat="1" ht="23.25" customHeight="1">
      <c r="A109" s="5"/>
      <c r="B109" s="5"/>
      <c r="C109" s="5"/>
      <c r="D109" s="5"/>
      <c r="E109" s="125" t="s">
        <v>321</v>
      </c>
      <c r="F109" s="125"/>
      <c r="G109" s="125"/>
      <c r="H109" s="126">
        <f>H105+H93+H88+H53</f>
        <v>21035000</v>
      </c>
      <c r="I109" s="124"/>
      <c r="J109" s="5"/>
      <c r="K109" s="5"/>
      <c r="L109" s="5"/>
      <c r="M109" s="121"/>
      <c r="N109" s="121"/>
    </row>
    <row r="110" spans="1:14" s="81" customFormat="1" ht="23.25" customHeight="1">
      <c r="A110" s="5"/>
      <c r="B110" s="5"/>
      <c r="C110" s="5"/>
      <c r="D110" s="5"/>
      <c r="E110" s="127" t="s">
        <v>322</v>
      </c>
      <c r="F110" s="127"/>
      <c r="G110" s="127"/>
      <c r="H110" s="128">
        <f>SUM(H108:H109)</f>
        <v>27291282.21</v>
      </c>
      <c r="I110" s="5"/>
      <c r="J110" s="5"/>
      <c r="K110" s="5"/>
      <c r="L110" s="5"/>
      <c r="M110" s="121"/>
      <c r="N110" s="121"/>
    </row>
    <row r="111" spans="1:14" s="81" customFormat="1" ht="1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121"/>
      <c r="N111" s="121"/>
    </row>
    <row r="112" spans="1:14" s="81" customFormat="1" ht="1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121"/>
      <c r="N112" s="121"/>
    </row>
    <row r="113" spans="1:14" s="81" customFormat="1" ht="15" customHeight="1">
      <c r="A113" s="14"/>
      <c r="B113" s="14"/>
      <c r="C113" s="14"/>
      <c r="D113" s="14"/>
      <c r="E113" s="14"/>
      <c r="F113" s="14"/>
      <c r="G113" s="129"/>
      <c r="H113" s="129"/>
      <c r="I113" s="129"/>
      <c r="J113" s="129"/>
      <c r="K113" s="5"/>
      <c r="L113" s="5"/>
      <c r="M113" s="121"/>
      <c r="N113" s="121"/>
    </row>
    <row r="114" spans="1:14" s="14" customFormat="1" ht="21" customHeight="1">
      <c r="A114" s="130"/>
      <c r="B114" s="131"/>
      <c r="C114" s="132"/>
      <c r="D114" s="133"/>
      <c r="E114" s="133"/>
      <c r="F114" s="134"/>
      <c r="G114" s="135"/>
      <c r="H114" s="135"/>
      <c r="I114" s="135"/>
      <c r="J114" s="135"/>
      <c r="K114" s="135"/>
      <c r="L114" s="135"/>
      <c r="M114" s="135"/>
      <c r="N114" s="135"/>
    </row>
    <row r="115" spans="1:14" s="81" customFormat="1" ht="12.75">
      <c r="A115" s="3"/>
      <c r="B115" s="15"/>
      <c r="C115" s="3"/>
      <c r="D115" s="16"/>
      <c r="E115" s="16"/>
      <c r="F115" s="17"/>
      <c r="G115" s="5"/>
      <c r="H115" s="5"/>
      <c r="I115" s="5"/>
      <c r="J115" s="5"/>
      <c r="K115" s="5"/>
      <c r="L115" s="136"/>
      <c r="M115" s="136"/>
      <c r="N115" s="136"/>
    </row>
    <row r="116" ht="12.75" customHeight="1"/>
    <row r="117" spans="1:14" s="81" customFormat="1" ht="12.75" customHeight="1">
      <c r="A117" s="3"/>
      <c r="B117" s="15"/>
      <c r="C117" s="3"/>
      <c r="D117" s="16"/>
      <c r="E117" s="16"/>
      <c r="F117" s="17"/>
      <c r="G117" s="5"/>
      <c r="H117" s="5"/>
      <c r="I117" s="5"/>
      <c r="J117" s="5"/>
      <c r="K117" s="5"/>
      <c r="L117" s="136"/>
      <c r="M117" s="136"/>
      <c r="N117" s="136"/>
    </row>
    <row r="118" spans="1:14" s="81" customFormat="1" ht="12.75">
      <c r="A118" s="3"/>
      <c r="B118" s="15"/>
      <c r="C118" s="3"/>
      <c r="D118" s="16"/>
      <c r="E118" s="16"/>
      <c r="F118" s="17"/>
      <c r="G118" s="5"/>
      <c r="H118" s="5"/>
      <c r="I118" s="5"/>
      <c r="J118" s="5"/>
      <c r="K118" s="5"/>
      <c r="L118" s="136"/>
      <c r="M118" s="136"/>
      <c r="N118" s="136"/>
    </row>
    <row r="120" ht="21.75" customHeight="1"/>
  </sheetData>
  <mergeCells count="103">
    <mergeCell ref="A1:H1"/>
    <mergeCell ref="J1:M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Q3"/>
    <mergeCell ref="R3:R4"/>
    <mergeCell ref="S3:S4"/>
    <mergeCell ref="T3:T4"/>
    <mergeCell ref="U3:Z3"/>
    <mergeCell ref="AA3:AA4"/>
    <mergeCell ref="AB3:AB4"/>
    <mergeCell ref="AC3:AC4"/>
    <mergeCell ref="AD3:AD4"/>
    <mergeCell ref="AE3:AE4"/>
    <mergeCell ref="A5:L5"/>
    <mergeCell ref="M5:N5"/>
    <mergeCell ref="O5:Z5"/>
    <mergeCell ref="AA5:AE5"/>
    <mergeCell ref="A52:G52"/>
    <mergeCell ref="I52:L52"/>
    <mergeCell ref="P52:AE52"/>
    <mergeCell ref="A53:G53"/>
    <mergeCell ref="I53:L53"/>
    <mergeCell ref="M53:N53"/>
    <mergeCell ref="P53:AE53"/>
    <mergeCell ref="A54:G54"/>
    <mergeCell ref="I54:L54"/>
    <mergeCell ref="O54:AE54"/>
    <mergeCell ref="A55:L55"/>
    <mergeCell ref="M55:N55"/>
    <mergeCell ref="O55:Z55"/>
    <mergeCell ref="AA55:AE55"/>
    <mergeCell ref="A72:G72"/>
    <mergeCell ref="I72:L72"/>
    <mergeCell ref="O72:R72"/>
    <mergeCell ref="S72:V72"/>
    <mergeCell ref="W72:Z72"/>
    <mergeCell ref="AA72:AD72"/>
    <mergeCell ref="A73:L73"/>
    <mergeCell ref="M73:N73"/>
    <mergeCell ref="O73:Z73"/>
    <mergeCell ref="AA73:AE73"/>
    <mergeCell ref="A78:G78"/>
    <mergeCell ref="I78:L78"/>
    <mergeCell ref="O78:AE78"/>
    <mergeCell ref="A79:L79"/>
    <mergeCell ref="A81:G81"/>
    <mergeCell ref="I81:L81"/>
    <mergeCell ref="O81:AE81"/>
    <mergeCell ref="A82:L82"/>
    <mergeCell ref="M82:N82"/>
    <mergeCell ref="O82:Z82"/>
    <mergeCell ref="AA82:AE82"/>
    <mergeCell ref="A84:G84"/>
    <mergeCell ref="I84:L84"/>
    <mergeCell ref="O84:AE84"/>
    <mergeCell ref="A85:L85"/>
    <mergeCell ref="M85:N85"/>
    <mergeCell ref="O85:AE85"/>
    <mergeCell ref="A88:G88"/>
    <mergeCell ref="I88:L88"/>
    <mergeCell ref="O88:AE88"/>
    <mergeCell ref="A89:L89"/>
    <mergeCell ref="M89:N89"/>
    <mergeCell ref="O89:Z89"/>
    <mergeCell ref="AA89:AE89"/>
    <mergeCell ref="A93:G93"/>
    <mergeCell ref="I93:L93"/>
    <mergeCell ref="O93:AE93"/>
    <mergeCell ref="A94:G94"/>
    <mergeCell ref="I94:L94"/>
    <mergeCell ref="O94:AE94"/>
    <mergeCell ref="A95:G95"/>
    <mergeCell ref="I95:L95"/>
    <mergeCell ref="O95:AE95"/>
    <mergeCell ref="A96:L96"/>
    <mergeCell ref="M96:N96"/>
    <mergeCell ref="O96:Z96"/>
    <mergeCell ref="AA96:AE96"/>
    <mergeCell ref="A104:G104"/>
    <mergeCell ref="I104:L104"/>
    <mergeCell ref="O104:AE104"/>
    <mergeCell ref="A105:G105"/>
    <mergeCell ref="I105:L105"/>
    <mergeCell ref="O105:AE105"/>
    <mergeCell ref="A106:G106"/>
    <mergeCell ref="I106:L106"/>
    <mergeCell ref="O106:AE106"/>
    <mergeCell ref="E108:G108"/>
    <mergeCell ref="E109:G109"/>
    <mergeCell ref="E110:G110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 scale="48"/>
  <headerFooter alignWithMargins="0">
    <oddFooter>&amp;CStrona &amp;P z &amp;N</oddFooter>
  </headerFooter>
  <rowBreaks count="2" manualBreakCount="2">
    <brk id="48" max="255" man="1"/>
    <brk id="84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39"/>
  <sheetViews>
    <sheetView view="pageBreakPreview" zoomScale="75" zoomScaleNormal="110" zoomScaleSheetLayoutView="75" workbookViewId="0" topLeftCell="A1">
      <selection activeCell="B3" sqref="B3"/>
    </sheetView>
  </sheetViews>
  <sheetFormatPr defaultColWidth="9.140625" defaultRowHeight="12.75"/>
  <cols>
    <col min="1" max="1" width="3.57421875" style="5" customWidth="1"/>
    <col min="2" max="2" width="50.00390625" style="5" customWidth="1"/>
    <col min="3" max="3" width="15.421875" style="3" customWidth="1"/>
    <col min="4" max="4" width="25.57421875" style="137" customWidth="1"/>
  </cols>
  <sheetData>
    <row r="1" spans="1:6" ht="18" customHeight="1">
      <c r="A1" s="138" t="s">
        <v>323</v>
      </c>
      <c r="B1" s="138"/>
      <c r="C1" s="138"/>
      <c r="D1" s="138"/>
      <c r="E1" s="139"/>
      <c r="F1" s="139"/>
    </row>
    <row r="2" spans="1:4" ht="15" customHeight="1">
      <c r="A2" s="140"/>
      <c r="B2" s="14"/>
      <c r="C2" s="14"/>
      <c r="D2" s="141"/>
    </row>
    <row r="3" spans="1:4" ht="21" customHeight="1">
      <c r="A3" s="14"/>
      <c r="B3" s="14"/>
      <c r="C3" s="14"/>
      <c r="D3" s="141"/>
    </row>
    <row r="4" spans="1:4" ht="21" customHeight="1">
      <c r="A4" s="142" t="s">
        <v>324</v>
      </c>
      <c r="B4" s="142"/>
      <c r="C4" s="142"/>
      <c r="D4" s="142"/>
    </row>
    <row r="5" spans="1:4" ht="27" customHeight="1">
      <c r="A5" s="143" t="s">
        <v>1</v>
      </c>
      <c r="B5" s="143" t="s">
        <v>325</v>
      </c>
      <c r="C5" s="143" t="s">
        <v>326</v>
      </c>
      <c r="D5" s="144" t="s">
        <v>327</v>
      </c>
    </row>
    <row r="6" spans="1:4" ht="15" customHeight="1">
      <c r="A6" s="71" t="s">
        <v>15</v>
      </c>
      <c r="B6" s="71"/>
      <c r="C6" s="71"/>
      <c r="D6" s="71"/>
    </row>
    <row r="7" spans="1:4" s="14" customFormat="1" ht="17.25" customHeight="1">
      <c r="A7" s="9">
        <v>8</v>
      </c>
      <c r="B7" s="8" t="s">
        <v>328</v>
      </c>
      <c r="C7" s="9">
        <v>2012</v>
      </c>
      <c r="D7" s="145">
        <v>2608</v>
      </c>
    </row>
    <row r="8" spans="1:4" s="14" customFormat="1" ht="17.25" customHeight="1">
      <c r="A8" s="9">
        <v>9</v>
      </c>
      <c r="B8" s="8" t="s">
        <v>329</v>
      </c>
      <c r="C8" s="9">
        <v>2012</v>
      </c>
      <c r="D8" s="145">
        <v>359</v>
      </c>
    </row>
    <row r="9" spans="1:4" s="14" customFormat="1" ht="17.25" customHeight="1">
      <c r="A9" s="9">
        <v>10</v>
      </c>
      <c r="B9" s="8" t="s">
        <v>330</v>
      </c>
      <c r="C9" s="9">
        <v>2012</v>
      </c>
      <c r="D9" s="145">
        <v>1708</v>
      </c>
    </row>
    <row r="10" spans="1:4" s="14" customFormat="1" ht="17.25" customHeight="1">
      <c r="A10" s="9">
        <v>11</v>
      </c>
      <c r="B10" s="8" t="s">
        <v>328</v>
      </c>
      <c r="C10" s="9">
        <v>2014</v>
      </c>
      <c r="D10" s="145">
        <v>2258</v>
      </c>
    </row>
    <row r="11" spans="1:4" s="14" customFormat="1" ht="17.25" customHeight="1">
      <c r="A11" s="9">
        <v>12</v>
      </c>
      <c r="B11" s="8" t="s">
        <v>331</v>
      </c>
      <c r="C11" s="9">
        <v>2014</v>
      </c>
      <c r="D11" s="145">
        <v>3498.96</v>
      </c>
    </row>
    <row r="12" spans="1:4" s="14" customFormat="1" ht="17.25" customHeight="1">
      <c r="A12" s="9">
        <v>13</v>
      </c>
      <c r="B12" s="8" t="s">
        <v>332</v>
      </c>
      <c r="C12" s="9">
        <v>2014</v>
      </c>
      <c r="D12" s="145">
        <v>3499.35</v>
      </c>
    </row>
    <row r="13" spans="1:4" s="14" customFormat="1" ht="17.25" customHeight="1">
      <c r="A13" s="9">
        <v>14</v>
      </c>
      <c r="B13" s="8" t="s">
        <v>333</v>
      </c>
      <c r="C13" s="9">
        <v>2014</v>
      </c>
      <c r="D13" s="145">
        <v>349</v>
      </c>
    </row>
    <row r="14" spans="1:4" s="14" customFormat="1" ht="17.25" customHeight="1">
      <c r="A14" s="9">
        <v>15</v>
      </c>
      <c r="B14" s="8" t="s">
        <v>334</v>
      </c>
      <c r="C14" s="9">
        <v>2014</v>
      </c>
      <c r="D14" s="145">
        <v>410</v>
      </c>
    </row>
    <row r="15" spans="1:4" s="14" customFormat="1" ht="17.25" customHeight="1">
      <c r="A15" s="9">
        <v>16</v>
      </c>
      <c r="B15" s="8" t="s">
        <v>335</v>
      </c>
      <c r="C15" s="9">
        <v>2015</v>
      </c>
      <c r="D15" s="145">
        <v>580</v>
      </c>
    </row>
    <row r="16" spans="1:4" s="14" customFormat="1" ht="17.25" customHeight="1">
      <c r="A16" s="9">
        <v>17</v>
      </c>
      <c r="B16" s="8" t="s">
        <v>336</v>
      </c>
      <c r="C16" s="9">
        <v>2015</v>
      </c>
      <c r="D16" s="145">
        <v>1529</v>
      </c>
    </row>
    <row r="17" spans="1:4" s="14" customFormat="1" ht="17.25" customHeight="1">
      <c r="A17" s="9">
        <v>18</v>
      </c>
      <c r="B17" s="8" t="s">
        <v>337</v>
      </c>
      <c r="C17" s="9">
        <v>2016</v>
      </c>
      <c r="D17" s="145">
        <v>717</v>
      </c>
    </row>
    <row r="18" spans="1:4" s="14" customFormat="1" ht="17.25" customHeight="1">
      <c r="A18" s="9">
        <v>19</v>
      </c>
      <c r="B18" s="8" t="s">
        <v>338</v>
      </c>
      <c r="C18" s="9">
        <v>2016</v>
      </c>
      <c r="D18" s="145">
        <v>359.9</v>
      </c>
    </row>
    <row r="19" spans="1:4" s="14" customFormat="1" ht="21" customHeight="1">
      <c r="A19" s="61" t="s">
        <v>262</v>
      </c>
      <c r="B19" s="61"/>
      <c r="C19" s="61"/>
      <c r="D19" s="62">
        <f>SUM(D7:D18)</f>
        <v>17876.21</v>
      </c>
    </row>
    <row r="20" spans="1:4" ht="15" customHeight="1">
      <c r="A20" s="71" t="s">
        <v>240</v>
      </c>
      <c r="B20" s="71"/>
      <c r="C20" s="71"/>
      <c r="D20" s="71"/>
    </row>
    <row r="21" spans="1:4" ht="15" customHeight="1">
      <c r="A21" s="146"/>
      <c r="B21" s="36" t="s">
        <v>339</v>
      </c>
      <c r="C21" s="146"/>
      <c r="D21" s="146"/>
    </row>
    <row r="22" spans="1:4" s="14" customFormat="1" ht="15" customHeight="1">
      <c r="A22" s="61" t="s">
        <v>262</v>
      </c>
      <c r="B22" s="61"/>
      <c r="C22" s="61"/>
      <c r="D22" s="62">
        <v>0</v>
      </c>
    </row>
    <row r="23" spans="1:4" ht="15" customHeight="1">
      <c r="A23" s="71" t="s">
        <v>22</v>
      </c>
      <c r="B23" s="71"/>
      <c r="C23" s="71"/>
      <c r="D23" s="71"/>
    </row>
    <row r="24" spans="1:4" ht="15" customHeight="1">
      <c r="A24" s="7">
        <v>1</v>
      </c>
      <c r="B24" s="74" t="s">
        <v>340</v>
      </c>
      <c r="C24" s="10">
        <v>2012</v>
      </c>
      <c r="D24" s="147">
        <v>1730.71</v>
      </c>
    </row>
    <row r="25" spans="1:4" ht="15" customHeight="1">
      <c r="A25" s="7">
        <v>2</v>
      </c>
      <c r="B25" s="74" t="s">
        <v>341</v>
      </c>
      <c r="C25" s="10">
        <v>2013</v>
      </c>
      <c r="D25" s="147">
        <v>2374</v>
      </c>
    </row>
    <row r="26" spans="1:4" ht="15" customHeight="1">
      <c r="A26" s="7">
        <v>3</v>
      </c>
      <c r="B26" s="74" t="s">
        <v>340</v>
      </c>
      <c r="C26" s="10">
        <v>2014</v>
      </c>
      <c r="D26" s="147">
        <v>2400</v>
      </c>
    </row>
    <row r="27" spans="1:4" ht="15" customHeight="1">
      <c r="A27" s="7">
        <v>4</v>
      </c>
      <c r="B27" s="74" t="s">
        <v>342</v>
      </c>
      <c r="C27" s="10">
        <v>2015</v>
      </c>
      <c r="D27" s="147">
        <v>1291.5</v>
      </c>
    </row>
    <row r="28" spans="1:4" ht="15" customHeight="1">
      <c r="A28" s="61" t="s">
        <v>262</v>
      </c>
      <c r="B28" s="61"/>
      <c r="C28" s="61"/>
      <c r="D28" s="68">
        <f>SUM(D24:D27)</f>
        <v>7796.21</v>
      </c>
    </row>
    <row r="29" spans="1:4" ht="15" customHeight="1">
      <c r="A29" s="100" t="s">
        <v>35</v>
      </c>
      <c r="B29" s="100"/>
      <c r="C29" s="100"/>
      <c r="D29" s="100"/>
    </row>
    <row r="30" spans="1:4" ht="15" customHeight="1">
      <c r="A30" s="102">
        <v>1</v>
      </c>
      <c r="B30" s="148" t="s">
        <v>343</v>
      </c>
      <c r="C30" s="102">
        <v>2012</v>
      </c>
      <c r="D30" s="149">
        <v>559</v>
      </c>
    </row>
    <row r="31" spans="1:4" ht="15" customHeight="1">
      <c r="A31" s="102">
        <v>2</v>
      </c>
      <c r="B31" s="148" t="s">
        <v>344</v>
      </c>
      <c r="C31" s="102">
        <v>2013</v>
      </c>
      <c r="D31" s="150">
        <v>1523.97</v>
      </c>
    </row>
    <row r="32" spans="1:4" ht="15" customHeight="1">
      <c r="A32" s="102">
        <v>3</v>
      </c>
      <c r="B32" s="148" t="s">
        <v>345</v>
      </c>
      <c r="C32" s="102">
        <v>2013</v>
      </c>
      <c r="D32" s="149">
        <v>2601.17</v>
      </c>
    </row>
    <row r="33" spans="1:4" ht="15" customHeight="1">
      <c r="A33" s="102">
        <v>4</v>
      </c>
      <c r="B33" s="148" t="s">
        <v>346</v>
      </c>
      <c r="C33" s="102">
        <v>2015</v>
      </c>
      <c r="D33" s="149">
        <v>766.41</v>
      </c>
    </row>
    <row r="34" spans="1:4" ht="15" customHeight="1">
      <c r="A34" s="102">
        <v>5</v>
      </c>
      <c r="B34" s="148" t="s">
        <v>347</v>
      </c>
      <c r="C34" s="102">
        <v>2016</v>
      </c>
      <c r="D34" s="149">
        <v>1291.5</v>
      </c>
    </row>
    <row r="35" spans="1:4" ht="15" customHeight="1">
      <c r="A35" s="151" t="s">
        <v>262</v>
      </c>
      <c r="B35" s="151"/>
      <c r="C35" s="151"/>
      <c r="D35" s="152">
        <v>6742.05</v>
      </c>
    </row>
    <row r="36" spans="1:4" ht="15" customHeight="1">
      <c r="A36" s="71" t="s">
        <v>52</v>
      </c>
      <c r="B36" s="71"/>
      <c r="C36" s="71"/>
      <c r="D36" s="71"/>
    </row>
    <row r="37" spans="1:4" ht="15" customHeight="1">
      <c r="A37" s="9">
        <v>1</v>
      </c>
      <c r="B37" s="36" t="s">
        <v>348</v>
      </c>
      <c r="C37" s="9">
        <v>2012</v>
      </c>
      <c r="D37" s="153">
        <v>599.99</v>
      </c>
    </row>
    <row r="38" spans="1:4" ht="15" customHeight="1">
      <c r="A38" s="9">
        <v>2</v>
      </c>
      <c r="B38" s="36" t="s">
        <v>349</v>
      </c>
      <c r="C38" s="9">
        <v>2012</v>
      </c>
      <c r="D38" s="153">
        <v>370.5</v>
      </c>
    </row>
    <row r="39" spans="1:4" ht="15" customHeight="1">
      <c r="A39" s="9">
        <v>3</v>
      </c>
      <c r="B39" s="36" t="s">
        <v>349</v>
      </c>
      <c r="C39" s="9">
        <v>2012</v>
      </c>
      <c r="D39" s="153">
        <v>370.5</v>
      </c>
    </row>
    <row r="40" spans="1:4" ht="15" customHeight="1">
      <c r="A40" s="9">
        <v>4</v>
      </c>
      <c r="B40" s="36" t="s">
        <v>350</v>
      </c>
      <c r="C40" s="9">
        <v>2012</v>
      </c>
      <c r="D40" s="153">
        <v>3350</v>
      </c>
    </row>
    <row r="41" spans="1:4" ht="15" customHeight="1">
      <c r="A41" s="9">
        <v>5</v>
      </c>
      <c r="B41" s="36" t="s">
        <v>351</v>
      </c>
      <c r="C41" s="9">
        <v>2013</v>
      </c>
      <c r="D41" s="153">
        <v>1200</v>
      </c>
    </row>
    <row r="42" spans="1:4" ht="15" customHeight="1">
      <c r="A42" s="9">
        <v>6</v>
      </c>
      <c r="B42" s="154" t="s">
        <v>351</v>
      </c>
      <c r="C42" s="43">
        <v>2013</v>
      </c>
      <c r="D42" s="155">
        <v>1200</v>
      </c>
    </row>
    <row r="43" spans="1:4" ht="15" customHeight="1">
      <c r="A43" s="9">
        <v>7</v>
      </c>
      <c r="B43" s="154" t="s">
        <v>352</v>
      </c>
      <c r="C43" s="43">
        <v>2014</v>
      </c>
      <c r="D43" s="155">
        <v>3493.2</v>
      </c>
    </row>
    <row r="44" spans="1:4" ht="15" customHeight="1">
      <c r="A44" s="9">
        <v>8</v>
      </c>
      <c r="B44" s="154" t="s">
        <v>349</v>
      </c>
      <c r="C44" s="43">
        <v>2014</v>
      </c>
      <c r="D44" s="155">
        <v>390</v>
      </c>
    </row>
    <row r="45" spans="1:4" ht="15" customHeight="1">
      <c r="A45" s="9">
        <v>9</v>
      </c>
      <c r="B45" s="74" t="s">
        <v>353</v>
      </c>
      <c r="C45" s="43">
        <v>2015</v>
      </c>
      <c r="D45" s="156">
        <v>3499.9</v>
      </c>
    </row>
    <row r="46" spans="1:4" ht="15" customHeight="1">
      <c r="A46" s="9">
        <v>10</v>
      </c>
      <c r="B46" s="74" t="s">
        <v>354</v>
      </c>
      <c r="C46" s="43">
        <v>2016</v>
      </c>
      <c r="D46" s="156">
        <v>1140</v>
      </c>
    </row>
    <row r="47" spans="1:4" ht="15" customHeight="1">
      <c r="A47" s="61" t="s">
        <v>262</v>
      </c>
      <c r="B47" s="61"/>
      <c r="C47" s="61"/>
      <c r="D47" s="68">
        <f>SUM(D37:D46)</f>
        <v>15614.09</v>
      </c>
    </row>
    <row r="48" spans="1:4" ht="15" customHeight="1">
      <c r="A48" s="71" t="s">
        <v>40</v>
      </c>
      <c r="B48" s="71"/>
      <c r="C48" s="71"/>
      <c r="D48" s="71"/>
    </row>
    <row r="49" spans="1:4" ht="15" customHeight="1">
      <c r="A49" s="9">
        <v>1</v>
      </c>
      <c r="B49" s="36" t="s">
        <v>355</v>
      </c>
      <c r="C49" s="9">
        <v>2013</v>
      </c>
      <c r="D49" s="153">
        <v>359.99</v>
      </c>
    </row>
    <row r="50" spans="1:4" ht="15" customHeight="1">
      <c r="A50" s="9">
        <v>2</v>
      </c>
      <c r="B50" s="36" t="s">
        <v>355</v>
      </c>
      <c r="C50" s="9">
        <v>2013</v>
      </c>
      <c r="D50" s="153">
        <v>360</v>
      </c>
    </row>
    <row r="51" spans="1:4" ht="15" customHeight="1">
      <c r="A51" s="9">
        <v>3</v>
      </c>
      <c r="B51" s="36" t="s">
        <v>328</v>
      </c>
      <c r="C51" s="9">
        <v>2013</v>
      </c>
      <c r="D51" s="153">
        <v>1680.01</v>
      </c>
    </row>
    <row r="52" spans="1:4" ht="15" customHeight="1">
      <c r="A52" s="61" t="s">
        <v>262</v>
      </c>
      <c r="B52" s="61"/>
      <c r="C52" s="61"/>
      <c r="D52" s="68">
        <f>SUM(D49:D51)</f>
        <v>2400</v>
      </c>
    </row>
    <row r="53" spans="1:4" ht="15" customHeight="1">
      <c r="A53" s="71" t="s">
        <v>47</v>
      </c>
      <c r="B53" s="71"/>
      <c r="C53" s="71"/>
      <c r="D53" s="71"/>
    </row>
    <row r="54" spans="1:4" ht="15" customHeight="1">
      <c r="A54" s="9">
        <v>1</v>
      </c>
      <c r="B54" s="157" t="s">
        <v>356</v>
      </c>
      <c r="C54" s="158">
        <v>2014</v>
      </c>
      <c r="D54" s="159">
        <v>1099</v>
      </c>
    </row>
    <row r="55" spans="1:4" ht="15" customHeight="1">
      <c r="A55" s="61" t="s">
        <v>262</v>
      </c>
      <c r="B55" s="61"/>
      <c r="C55" s="61"/>
      <c r="D55" s="68">
        <f>D54</f>
        <v>1099</v>
      </c>
    </row>
    <row r="56" spans="1:4" ht="15" customHeight="1">
      <c r="A56" s="71" t="s">
        <v>29</v>
      </c>
      <c r="B56" s="71"/>
      <c r="C56" s="71"/>
      <c r="D56" s="71"/>
    </row>
    <row r="57" spans="1:4" ht="22.5" customHeight="1">
      <c r="A57" s="9">
        <v>1</v>
      </c>
      <c r="B57" s="160" t="s">
        <v>357</v>
      </c>
      <c r="C57" s="9">
        <v>2015</v>
      </c>
      <c r="D57" s="161">
        <v>2988.9</v>
      </c>
    </row>
    <row r="58" spans="1:4" ht="22.5" customHeight="1">
      <c r="A58" s="9">
        <v>2</v>
      </c>
      <c r="B58" s="160" t="s">
        <v>358</v>
      </c>
      <c r="C58" s="9">
        <v>2015</v>
      </c>
      <c r="D58" s="162">
        <v>923.73</v>
      </c>
    </row>
    <row r="59" spans="1:4" ht="22.5" customHeight="1">
      <c r="A59" s="9">
        <v>3</v>
      </c>
      <c r="B59" s="160" t="s">
        <v>359</v>
      </c>
      <c r="C59" s="9">
        <v>2015</v>
      </c>
      <c r="D59" s="163">
        <v>322.26</v>
      </c>
    </row>
    <row r="60" spans="1:4" ht="22.5" customHeight="1">
      <c r="A60" s="9">
        <v>4</v>
      </c>
      <c r="B60" s="8" t="s">
        <v>360</v>
      </c>
      <c r="C60" s="9">
        <v>2015</v>
      </c>
      <c r="D60" s="163">
        <v>239</v>
      </c>
    </row>
    <row r="61" spans="1:4" ht="22.5" customHeight="1">
      <c r="A61" s="9">
        <v>5</v>
      </c>
      <c r="B61" s="160" t="s">
        <v>361</v>
      </c>
      <c r="C61" s="9">
        <v>2013</v>
      </c>
      <c r="D61" s="161">
        <v>1469.28</v>
      </c>
    </row>
    <row r="62" spans="1:4" ht="22.5" customHeight="1">
      <c r="A62" s="9">
        <v>6</v>
      </c>
      <c r="B62" s="8" t="s">
        <v>362</v>
      </c>
      <c r="C62" s="9">
        <v>2016</v>
      </c>
      <c r="D62" s="164">
        <v>3145</v>
      </c>
    </row>
    <row r="63" spans="1:4" ht="35.25" customHeight="1">
      <c r="A63" s="9">
        <v>8</v>
      </c>
      <c r="B63" s="165" t="s">
        <v>363</v>
      </c>
      <c r="C63" s="8"/>
      <c r="D63" s="163"/>
    </row>
    <row r="64" spans="1:4" ht="15" customHeight="1">
      <c r="A64" s="61" t="s">
        <v>262</v>
      </c>
      <c r="B64" s="61"/>
      <c r="C64" s="61"/>
      <c r="D64" s="68">
        <f>SUM(D57:D63)</f>
        <v>9088.17</v>
      </c>
    </row>
    <row r="65" spans="1:4" ht="15" customHeight="1">
      <c r="A65" s="166"/>
      <c r="B65" s="167"/>
      <c r="C65" s="168"/>
      <c r="D65" s="169"/>
    </row>
    <row r="66" spans="1:4" ht="15" customHeight="1">
      <c r="A66" s="166"/>
      <c r="B66" s="167"/>
      <c r="C66" s="170" t="s">
        <v>364</v>
      </c>
      <c r="D66" s="171">
        <f>D64+D55+D52+D47+D35+D28+D19</f>
        <v>60615.73</v>
      </c>
    </row>
    <row r="67" spans="1:4" ht="15" customHeight="1">
      <c r="A67" s="166"/>
      <c r="B67" s="167"/>
      <c r="C67" s="168"/>
      <c r="D67" s="169"/>
    </row>
    <row r="68" spans="1:4" ht="15" customHeight="1">
      <c r="A68" s="166"/>
      <c r="B68" s="167"/>
      <c r="C68" s="168"/>
      <c r="D68" s="169"/>
    </row>
    <row r="69" spans="1:4" s="14" customFormat="1" ht="21" customHeight="1">
      <c r="A69" s="142" t="s">
        <v>365</v>
      </c>
      <c r="B69" s="142"/>
      <c r="C69" s="142"/>
      <c r="D69" s="142"/>
    </row>
    <row r="70" spans="1:4" s="14" customFormat="1" ht="21" customHeight="1">
      <c r="A70" s="6" t="s">
        <v>1</v>
      </c>
      <c r="B70" s="6" t="s">
        <v>325</v>
      </c>
      <c r="C70" s="6" t="s">
        <v>326</v>
      </c>
      <c r="D70" s="172" t="s">
        <v>327</v>
      </c>
    </row>
    <row r="71" spans="1:4" s="14" customFormat="1" ht="21" customHeight="1">
      <c r="A71" s="71" t="s">
        <v>15</v>
      </c>
      <c r="B71" s="71"/>
      <c r="C71" s="71"/>
      <c r="D71" s="71"/>
    </row>
    <row r="72" spans="1:4" s="14" customFormat="1" ht="16.5" customHeight="1">
      <c r="A72" s="9">
        <v>3</v>
      </c>
      <c r="B72" s="173" t="s">
        <v>366</v>
      </c>
      <c r="C72" s="7">
        <v>2012</v>
      </c>
      <c r="D72" s="174">
        <v>3050</v>
      </c>
    </row>
    <row r="73" spans="1:4" s="14" customFormat="1" ht="16.5" customHeight="1">
      <c r="A73" s="9">
        <v>4</v>
      </c>
      <c r="B73" s="173" t="s">
        <v>367</v>
      </c>
      <c r="C73" s="7">
        <v>2013</v>
      </c>
      <c r="D73" s="174">
        <v>1699</v>
      </c>
    </row>
    <row r="74" spans="1:4" ht="16.5" customHeight="1">
      <c r="A74" s="9">
        <v>5</v>
      </c>
      <c r="B74" s="173" t="s">
        <v>368</v>
      </c>
      <c r="C74" s="7">
        <v>2014</v>
      </c>
      <c r="D74" s="174">
        <v>2609</v>
      </c>
    </row>
    <row r="75" spans="1:4" s="14" customFormat="1" ht="16.5" customHeight="1">
      <c r="A75" s="9">
        <v>6</v>
      </c>
      <c r="B75" s="173" t="s">
        <v>369</v>
      </c>
      <c r="C75" s="7">
        <v>2014</v>
      </c>
      <c r="D75" s="174">
        <v>2609</v>
      </c>
    </row>
    <row r="76" spans="1:4" s="14" customFormat="1" ht="21" customHeight="1">
      <c r="A76" s="61" t="s">
        <v>262</v>
      </c>
      <c r="B76" s="61"/>
      <c r="C76" s="61"/>
      <c r="D76" s="175">
        <f>SUM(D72:D75)</f>
        <v>9967</v>
      </c>
    </row>
    <row r="77" spans="1:4" s="14" customFormat="1" ht="21" customHeight="1">
      <c r="A77" s="71" t="s">
        <v>22</v>
      </c>
      <c r="B77" s="71"/>
      <c r="C77" s="71"/>
      <c r="D77" s="71"/>
    </row>
    <row r="78" spans="1:4" s="14" customFormat="1" ht="18" customHeight="1">
      <c r="A78" s="7">
        <v>1</v>
      </c>
      <c r="B78" s="36" t="s">
        <v>339</v>
      </c>
      <c r="C78" s="9"/>
      <c r="D78" s="37"/>
    </row>
    <row r="79" spans="1:4" s="14" customFormat="1" ht="21" customHeight="1">
      <c r="A79" s="61" t="s">
        <v>262</v>
      </c>
      <c r="B79" s="61"/>
      <c r="C79" s="61"/>
      <c r="D79" s="68">
        <f>SUM(D78:D78)</f>
        <v>0</v>
      </c>
    </row>
    <row r="80" spans="1:4" s="14" customFormat="1" ht="21" customHeight="1">
      <c r="A80" s="100" t="s">
        <v>35</v>
      </c>
      <c r="B80" s="100"/>
      <c r="C80" s="100"/>
      <c r="D80" s="100"/>
    </row>
    <row r="81" spans="1:4" s="14" customFormat="1" ht="17.25" customHeight="1">
      <c r="A81" s="102">
        <v>1</v>
      </c>
      <c r="B81" s="148" t="s">
        <v>339</v>
      </c>
      <c r="C81" s="102"/>
      <c r="D81" s="103"/>
    </row>
    <row r="82" spans="1:4" s="14" customFormat="1" ht="21" customHeight="1">
      <c r="A82" s="151" t="s">
        <v>262</v>
      </c>
      <c r="B82" s="151"/>
      <c r="C82" s="151"/>
      <c r="D82" s="152">
        <v>0</v>
      </c>
    </row>
    <row r="83" spans="1:4" s="14" customFormat="1" ht="21" customHeight="1">
      <c r="A83" s="71" t="s">
        <v>52</v>
      </c>
      <c r="B83" s="71"/>
      <c r="C83" s="71"/>
      <c r="D83" s="71"/>
    </row>
    <row r="84" spans="1:4" s="14" customFormat="1" ht="16.5" customHeight="1">
      <c r="A84" s="9">
        <v>1</v>
      </c>
      <c r="B84" s="8" t="s">
        <v>370</v>
      </c>
      <c r="C84" s="9">
        <v>2012</v>
      </c>
      <c r="D84" s="176">
        <v>929</v>
      </c>
    </row>
    <row r="85" spans="1:4" s="14" customFormat="1" ht="16.5" customHeight="1">
      <c r="A85" s="9">
        <v>2</v>
      </c>
      <c r="B85" s="74" t="s">
        <v>371</v>
      </c>
      <c r="C85" s="43">
        <v>2012</v>
      </c>
      <c r="D85" s="155">
        <v>1721</v>
      </c>
    </row>
    <row r="86" spans="1:4" s="14" customFormat="1" ht="16.5" customHeight="1">
      <c r="A86" s="9">
        <v>3</v>
      </c>
      <c r="B86" s="74" t="s">
        <v>372</v>
      </c>
      <c r="C86" s="43">
        <v>2013</v>
      </c>
      <c r="D86" s="155">
        <v>889.29</v>
      </c>
    </row>
    <row r="87" spans="1:4" s="14" customFormat="1" ht="16.5" customHeight="1">
      <c r="A87" s="9">
        <v>4</v>
      </c>
      <c r="B87" s="154" t="s">
        <v>373</v>
      </c>
      <c r="C87" s="43">
        <v>2012</v>
      </c>
      <c r="D87" s="155">
        <v>1799</v>
      </c>
    </row>
    <row r="88" spans="1:4" s="14" customFormat="1" ht="16.5" customHeight="1">
      <c r="A88" s="9">
        <v>5</v>
      </c>
      <c r="B88" s="154" t="s">
        <v>374</v>
      </c>
      <c r="C88" s="43">
        <v>2012</v>
      </c>
      <c r="D88" s="155">
        <v>1228</v>
      </c>
    </row>
    <row r="89" spans="1:4" s="14" customFormat="1" ht="16.5" customHeight="1">
      <c r="A89" s="9">
        <v>6</v>
      </c>
      <c r="B89" s="154" t="s">
        <v>375</v>
      </c>
      <c r="C89" s="43">
        <v>2014</v>
      </c>
      <c r="D89" s="155">
        <v>2010</v>
      </c>
    </row>
    <row r="90" spans="1:4" s="14" customFormat="1" ht="16.5" customHeight="1">
      <c r="A90" s="9">
        <v>7</v>
      </c>
      <c r="B90" s="154" t="s">
        <v>376</v>
      </c>
      <c r="C90" s="43">
        <v>2015</v>
      </c>
      <c r="D90" s="155">
        <v>2718</v>
      </c>
    </row>
    <row r="91" spans="1:4" s="14" customFormat="1" ht="16.5" customHeight="1">
      <c r="A91" s="9">
        <v>8</v>
      </c>
      <c r="B91" s="74" t="s">
        <v>377</v>
      </c>
      <c r="C91" s="43">
        <v>2015</v>
      </c>
      <c r="D91" s="156">
        <v>1799.99</v>
      </c>
    </row>
    <row r="92" spans="1:4" s="14" customFormat="1" ht="16.5" customHeight="1">
      <c r="A92" s="9">
        <v>9</v>
      </c>
      <c r="B92" s="74" t="s">
        <v>378</v>
      </c>
      <c r="C92" s="43">
        <v>2015</v>
      </c>
      <c r="D92" s="156">
        <v>1139.05</v>
      </c>
    </row>
    <row r="93" spans="1:4" s="14" customFormat="1" ht="16.5" customHeight="1">
      <c r="A93" s="9">
        <v>10</v>
      </c>
      <c r="B93" s="154" t="s">
        <v>379</v>
      </c>
      <c r="C93" s="43">
        <v>2016</v>
      </c>
      <c r="D93" s="156">
        <v>1000</v>
      </c>
    </row>
    <row r="94" spans="1:4" s="14" customFormat="1" ht="16.5" customHeight="1">
      <c r="A94" s="9">
        <v>11</v>
      </c>
      <c r="B94" s="154" t="s">
        <v>380</v>
      </c>
      <c r="C94" s="43">
        <v>2016</v>
      </c>
      <c r="D94" s="156">
        <v>699</v>
      </c>
    </row>
    <row r="95" spans="1:4" s="14" customFormat="1" ht="21" customHeight="1">
      <c r="A95" s="61" t="s">
        <v>262</v>
      </c>
      <c r="B95" s="61"/>
      <c r="C95" s="61"/>
      <c r="D95" s="68">
        <f>SUM(D84:D94)</f>
        <v>15932.33</v>
      </c>
    </row>
    <row r="96" spans="1:4" s="14" customFormat="1" ht="21" customHeight="1">
      <c r="A96" s="71" t="s">
        <v>40</v>
      </c>
      <c r="B96" s="71"/>
      <c r="C96" s="71"/>
      <c r="D96" s="71"/>
    </row>
    <row r="97" spans="1:4" s="14" customFormat="1" ht="18" customHeight="1">
      <c r="A97" s="102">
        <v>1</v>
      </c>
      <c r="B97" s="148" t="s">
        <v>339</v>
      </c>
      <c r="C97" s="102"/>
      <c r="D97" s="103"/>
    </row>
    <row r="98" spans="1:4" s="14" customFormat="1" ht="21" customHeight="1">
      <c r="A98" s="151" t="s">
        <v>262</v>
      </c>
      <c r="B98" s="151"/>
      <c r="C98" s="151"/>
      <c r="D98" s="152">
        <v>0</v>
      </c>
    </row>
    <row r="99" spans="1:4" s="14" customFormat="1" ht="21" customHeight="1">
      <c r="A99" s="71" t="s">
        <v>47</v>
      </c>
      <c r="B99" s="71"/>
      <c r="C99" s="71"/>
      <c r="D99" s="71"/>
    </row>
    <row r="100" spans="1:4" s="14" customFormat="1" ht="17.25" customHeight="1">
      <c r="A100" s="9">
        <v>1</v>
      </c>
      <c r="B100" s="8" t="s">
        <v>381</v>
      </c>
      <c r="C100" s="9">
        <v>2014</v>
      </c>
      <c r="D100" s="176">
        <v>1499</v>
      </c>
    </row>
    <row r="101" spans="1:4" s="14" customFormat="1" ht="21" customHeight="1">
      <c r="A101" s="61" t="s">
        <v>262</v>
      </c>
      <c r="B101" s="61"/>
      <c r="C101" s="61"/>
      <c r="D101" s="68">
        <f>D100</f>
        <v>1499</v>
      </c>
    </row>
    <row r="102" spans="1:4" s="14" customFormat="1" ht="21" customHeight="1">
      <c r="A102" s="5"/>
      <c r="B102" s="5"/>
      <c r="C102" s="5"/>
      <c r="D102" s="177"/>
    </row>
    <row r="103" spans="1:4" s="14" customFormat="1" ht="21" customHeight="1">
      <c r="A103" s="5"/>
      <c r="B103" s="5"/>
      <c r="C103" s="178" t="s">
        <v>364</v>
      </c>
      <c r="D103" s="179">
        <f>D101+D95+D76</f>
        <v>27398.33</v>
      </c>
    </row>
    <row r="104" spans="1:4" s="14" customFormat="1" ht="21" customHeight="1">
      <c r="A104" s="5"/>
      <c r="B104" s="5"/>
      <c r="C104" s="5"/>
      <c r="D104" s="177"/>
    </row>
    <row r="105" spans="1:4" s="14" customFormat="1" ht="21" customHeight="1">
      <c r="A105" s="142" t="s">
        <v>382</v>
      </c>
      <c r="B105" s="142"/>
      <c r="C105" s="142"/>
      <c r="D105" s="142"/>
    </row>
    <row r="106" spans="1:4" s="14" customFormat="1" ht="28.5" customHeight="1">
      <c r="A106" s="6" t="s">
        <v>59</v>
      </c>
      <c r="B106" s="6" t="s">
        <v>383</v>
      </c>
      <c r="C106" s="6" t="s">
        <v>384</v>
      </c>
      <c r="D106" s="172" t="s">
        <v>385</v>
      </c>
    </row>
    <row r="107" spans="1:4" s="14" customFormat="1" ht="28.5" customHeight="1">
      <c r="A107" s="71" t="s">
        <v>386</v>
      </c>
      <c r="B107" s="71"/>
      <c r="C107" s="71"/>
      <c r="D107" s="71"/>
    </row>
    <row r="108" spans="1:4" s="14" customFormat="1" ht="15" customHeight="1">
      <c r="A108" s="52">
        <v>1</v>
      </c>
      <c r="B108" s="180" t="s">
        <v>339</v>
      </c>
      <c r="C108" s="180"/>
      <c r="D108" s="181"/>
    </row>
    <row r="109" spans="1:4" s="14" customFormat="1" ht="15" customHeight="1">
      <c r="A109" s="52">
        <v>2</v>
      </c>
      <c r="B109" s="180"/>
      <c r="C109" s="180"/>
      <c r="D109" s="181"/>
    </row>
    <row r="110" spans="1:4" s="14" customFormat="1" ht="15" customHeight="1">
      <c r="A110" s="52">
        <v>3</v>
      </c>
      <c r="B110" s="180"/>
      <c r="C110" s="180"/>
      <c r="D110" s="181"/>
    </row>
    <row r="111" spans="1:4" s="14" customFormat="1" ht="21" customHeight="1">
      <c r="A111" s="61" t="s">
        <v>262</v>
      </c>
      <c r="B111" s="61"/>
      <c r="C111" s="61"/>
      <c r="D111" s="182"/>
    </row>
    <row r="112" spans="1:4" s="14" customFormat="1" ht="21" customHeight="1">
      <c r="A112" s="5"/>
      <c r="B112" s="5"/>
      <c r="C112" s="5"/>
      <c r="D112" s="177"/>
    </row>
    <row r="113" ht="31.5" customHeight="1"/>
    <row r="114" ht="28.5" customHeight="1"/>
    <row r="115" spans="1:4" s="14" customFormat="1" ht="15" customHeight="1">
      <c r="A115" s="5"/>
      <c r="B115" s="5"/>
      <c r="C115" s="3"/>
      <c r="D115" s="137"/>
    </row>
    <row r="116" ht="15" customHeight="1"/>
    <row r="117" spans="1:4" s="81" customFormat="1" ht="25.5" customHeight="1">
      <c r="A117" s="5"/>
      <c r="B117" s="5"/>
      <c r="C117" s="3"/>
      <c r="D117" s="137"/>
    </row>
    <row r="118" spans="1:4" s="81" customFormat="1" ht="21" customHeight="1">
      <c r="A118" s="5"/>
      <c r="B118" s="5"/>
      <c r="C118" s="3"/>
      <c r="D118" s="137"/>
    </row>
    <row r="119" spans="1:4" s="81" customFormat="1" ht="21" customHeight="1">
      <c r="A119" s="5"/>
      <c r="B119" s="5"/>
      <c r="C119" s="3"/>
      <c r="D119" s="137"/>
    </row>
    <row r="120" spans="1:4" s="81" customFormat="1" ht="21" customHeight="1">
      <c r="A120" s="5"/>
      <c r="B120" s="5"/>
      <c r="C120" s="3"/>
      <c r="D120" s="137"/>
    </row>
    <row r="121" spans="1:4" s="81" customFormat="1" ht="21" customHeight="1">
      <c r="A121" s="5"/>
      <c r="B121" s="5"/>
      <c r="C121" s="3"/>
      <c r="D121" s="137"/>
    </row>
    <row r="122" spans="1:6" s="81" customFormat="1" ht="21" customHeight="1">
      <c r="A122" s="5"/>
      <c r="B122" s="5"/>
      <c r="C122" s="3"/>
      <c r="D122" s="137"/>
      <c r="F122" s="14"/>
    </row>
    <row r="123" spans="1:6" s="81" customFormat="1" ht="21" customHeight="1">
      <c r="A123" s="5"/>
      <c r="B123" s="5"/>
      <c r="C123" s="3"/>
      <c r="D123" s="137"/>
      <c r="F123" s="14"/>
    </row>
    <row r="124" spans="1:6" s="81" customFormat="1" ht="21" customHeight="1">
      <c r="A124" s="5"/>
      <c r="B124" s="5"/>
      <c r="C124" s="3"/>
      <c r="D124" s="137"/>
      <c r="F124" s="14"/>
    </row>
    <row r="125" spans="1:6" s="81" customFormat="1" ht="21" customHeight="1">
      <c r="A125" s="5"/>
      <c r="B125" s="5"/>
      <c r="C125" s="3"/>
      <c r="D125" s="137"/>
      <c r="F125" s="14"/>
    </row>
    <row r="126" spans="1:4" s="14" customFormat="1" ht="15" customHeight="1">
      <c r="A126" s="5"/>
      <c r="B126" s="5"/>
      <c r="C126" s="3"/>
      <c r="D126" s="137"/>
    </row>
    <row r="127" spans="1:4" s="14" customFormat="1" ht="21" customHeight="1">
      <c r="A127" s="5"/>
      <c r="B127" s="5"/>
      <c r="C127" s="3"/>
      <c r="D127" s="137"/>
    </row>
    <row r="128" spans="1:4" s="14" customFormat="1" ht="21" customHeight="1">
      <c r="A128" s="5"/>
      <c r="B128" s="5"/>
      <c r="C128" s="3"/>
      <c r="D128" s="137"/>
    </row>
    <row r="129" spans="1:6" s="14" customFormat="1" ht="27" customHeight="1">
      <c r="A129" s="5"/>
      <c r="B129" s="5"/>
      <c r="C129" s="3"/>
      <c r="D129" s="137"/>
      <c r="F129" s="81"/>
    </row>
    <row r="130" ht="15" customHeight="1">
      <c r="F130" s="81"/>
    </row>
    <row r="131" spans="1:4" s="14" customFormat="1" ht="21" customHeight="1">
      <c r="A131" s="5"/>
      <c r="B131" s="5"/>
      <c r="C131" s="3"/>
      <c r="D131" s="137"/>
    </row>
    <row r="132" spans="1:4" s="14" customFormat="1" ht="21" customHeight="1">
      <c r="A132" s="5"/>
      <c r="B132" s="5"/>
      <c r="C132" s="3"/>
      <c r="D132" s="137"/>
    </row>
    <row r="133" spans="1:4" s="14" customFormat="1" ht="21" customHeight="1">
      <c r="A133" s="5"/>
      <c r="B133" s="5"/>
      <c r="C133" s="3"/>
      <c r="D133" s="137"/>
    </row>
    <row r="134" spans="1:4" s="14" customFormat="1" ht="21" customHeight="1">
      <c r="A134" s="5"/>
      <c r="B134" s="5"/>
      <c r="C134" s="3"/>
      <c r="D134" s="137"/>
    </row>
    <row r="135" spans="1:4" s="14" customFormat="1" ht="21" customHeight="1">
      <c r="A135" s="5"/>
      <c r="B135" s="5"/>
      <c r="C135" s="3"/>
      <c r="D135" s="137"/>
    </row>
    <row r="136" spans="1:4" s="14" customFormat="1" ht="21" customHeight="1">
      <c r="A136" s="5"/>
      <c r="B136" s="5"/>
      <c r="C136" s="3"/>
      <c r="D136" s="137"/>
    </row>
    <row r="137" spans="1:4" s="14" customFormat="1" ht="21" customHeight="1">
      <c r="A137" s="5"/>
      <c r="B137" s="5"/>
      <c r="C137" s="3"/>
      <c r="D137" s="137"/>
    </row>
    <row r="138" ht="15" customHeight="1"/>
    <row r="139" spans="1:4" s="14" customFormat="1" ht="21" customHeight="1">
      <c r="A139" s="5"/>
      <c r="B139" s="5"/>
      <c r="C139" s="3"/>
      <c r="D139" s="137"/>
    </row>
    <row r="140" spans="1:4" s="14" customFormat="1" ht="15" customHeight="1">
      <c r="A140" s="5"/>
      <c r="B140" s="5"/>
      <c r="C140" s="3"/>
      <c r="D140" s="137"/>
    </row>
    <row r="141" ht="15" customHeight="1"/>
    <row r="142" spans="1:4" s="14" customFormat="1" ht="21" customHeight="1">
      <c r="A142" s="5"/>
      <c r="B142" s="5"/>
      <c r="C142" s="3"/>
      <c r="D142" s="137"/>
    </row>
    <row r="143" spans="1:4" s="14" customFormat="1" ht="15" customHeight="1">
      <c r="A143" s="5"/>
      <c r="B143" s="5"/>
      <c r="C143" s="3"/>
      <c r="D143" s="137"/>
    </row>
    <row r="144" ht="15" customHeight="1"/>
    <row r="145" ht="21" customHeight="1"/>
    <row r="146" ht="21" customHeight="1"/>
    <row r="147" ht="21" customHeight="1"/>
    <row r="148" spans="1:4" s="14" customFormat="1" ht="15" customHeight="1">
      <c r="A148" s="5"/>
      <c r="B148" s="5"/>
      <c r="C148" s="3"/>
      <c r="D148" s="137"/>
    </row>
    <row r="149" ht="15" customHeight="1"/>
    <row r="150" ht="21" customHeight="1"/>
    <row r="151" ht="21" customHeight="1"/>
    <row r="152" ht="21" customHeight="1"/>
    <row r="153" ht="21" customHeight="1"/>
    <row r="154" spans="1:4" s="14" customFormat="1" ht="15" customHeight="1">
      <c r="A154" s="5"/>
      <c r="B154" s="5"/>
      <c r="C154" s="3"/>
      <c r="D154" s="137"/>
    </row>
    <row r="155" ht="15" customHeight="1"/>
    <row r="156" spans="1:4" s="81" customFormat="1" ht="21" customHeight="1">
      <c r="A156" s="5"/>
      <c r="B156" s="5"/>
      <c r="C156" s="3"/>
      <c r="D156" s="137"/>
    </row>
    <row r="157" spans="1:4" s="81" customFormat="1" ht="21" customHeight="1">
      <c r="A157" s="5"/>
      <c r="B157" s="5"/>
      <c r="C157" s="3"/>
      <c r="D157" s="137"/>
    </row>
    <row r="158" spans="1:4" s="81" customFormat="1" ht="21" customHeight="1">
      <c r="A158" s="5"/>
      <c r="B158" s="5"/>
      <c r="C158" s="3"/>
      <c r="D158" s="137"/>
    </row>
    <row r="159" spans="1:4" s="81" customFormat="1" ht="21" customHeight="1">
      <c r="A159" s="5"/>
      <c r="B159" s="5"/>
      <c r="C159" s="3"/>
      <c r="D159" s="137"/>
    </row>
    <row r="160" spans="1:4" s="81" customFormat="1" ht="21" customHeight="1">
      <c r="A160" s="5"/>
      <c r="B160" s="5"/>
      <c r="C160" s="3"/>
      <c r="D160" s="137"/>
    </row>
    <row r="161" spans="1:4" s="81" customFormat="1" ht="21" customHeight="1">
      <c r="A161" s="5"/>
      <c r="B161" s="5"/>
      <c r="C161" s="3"/>
      <c r="D161" s="137"/>
    </row>
    <row r="162" spans="1:4" s="81" customFormat="1" ht="21" customHeight="1">
      <c r="A162" s="5"/>
      <c r="B162" s="5"/>
      <c r="C162" s="3"/>
      <c r="D162" s="137"/>
    </row>
    <row r="163" spans="1:6" s="81" customFormat="1" ht="21" customHeight="1">
      <c r="A163" s="5"/>
      <c r="B163" s="5"/>
      <c r="C163" s="3"/>
      <c r="D163" s="137"/>
      <c r="F163" s="14"/>
    </row>
    <row r="164" spans="1:6" s="81" customFormat="1" ht="21" customHeight="1">
      <c r="A164" s="5"/>
      <c r="B164" s="5"/>
      <c r="C164" s="3"/>
      <c r="D164" s="137"/>
      <c r="F164" s="14"/>
    </row>
    <row r="165" spans="1:6" s="81" customFormat="1" ht="21" customHeight="1">
      <c r="A165" s="5"/>
      <c r="B165" s="5"/>
      <c r="C165" s="3"/>
      <c r="D165" s="137"/>
      <c r="F165" s="14"/>
    </row>
    <row r="166" spans="1:4" s="14" customFormat="1" ht="15" customHeight="1">
      <c r="A166" s="5"/>
      <c r="B166" s="5"/>
      <c r="C166" s="3"/>
      <c r="D166" s="137"/>
    </row>
    <row r="167" spans="1:4" s="14" customFormat="1" ht="21" customHeight="1">
      <c r="A167" s="5"/>
      <c r="B167" s="5"/>
      <c r="C167" s="3"/>
      <c r="D167" s="137"/>
    </row>
    <row r="168" spans="1:4" s="14" customFormat="1" ht="12.75">
      <c r="A168" s="5"/>
      <c r="B168" s="5"/>
      <c r="C168" s="3"/>
      <c r="D168" s="137"/>
    </row>
    <row r="169" spans="1:4" s="14" customFormat="1" ht="12.75">
      <c r="A169" s="5"/>
      <c r="B169" s="5"/>
      <c r="C169" s="3"/>
      <c r="D169" s="137"/>
    </row>
    <row r="170" spans="1:4" s="14" customFormat="1" ht="12.75">
      <c r="A170" s="5"/>
      <c r="B170" s="5"/>
      <c r="C170" s="3"/>
      <c r="D170" s="137"/>
    </row>
    <row r="171" spans="1:4" s="14" customFormat="1" ht="12.75">
      <c r="A171" s="5"/>
      <c r="B171" s="5"/>
      <c r="C171" s="3"/>
      <c r="D171" s="137"/>
    </row>
    <row r="172" spans="1:4" s="14" customFormat="1" ht="12.75">
      <c r="A172" s="5"/>
      <c r="B172" s="5"/>
      <c r="C172" s="3"/>
      <c r="D172" s="137"/>
    </row>
    <row r="173" spans="1:4" s="14" customFormat="1" ht="12.75">
      <c r="A173" s="5"/>
      <c r="B173" s="5"/>
      <c r="C173" s="3"/>
      <c r="D173" s="137"/>
    </row>
    <row r="174" spans="1:4" s="14" customFormat="1" ht="12.75">
      <c r="A174" s="5"/>
      <c r="B174" s="5"/>
      <c r="C174" s="3"/>
      <c r="D174" s="137"/>
    </row>
    <row r="175" spans="1:4" s="14" customFormat="1" ht="12.75">
      <c r="A175" s="5"/>
      <c r="B175" s="5"/>
      <c r="C175" s="3"/>
      <c r="D175" s="137"/>
    </row>
    <row r="176" spans="1:4" s="14" customFormat="1" ht="12.75">
      <c r="A176" s="5"/>
      <c r="B176" s="5"/>
      <c r="C176" s="3"/>
      <c r="D176" s="137"/>
    </row>
    <row r="177" spans="1:4" s="14" customFormat="1" ht="12.75">
      <c r="A177" s="5"/>
      <c r="B177" s="5"/>
      <c r="C177" s="3"/>
      <c r="D177" s="137"/>
    </row>
    <row r="178" spans="1:4" s="14" customFormat="1" ht="12.75">
      <c r="A178" s="5"/>
      <c r="B178" s="5"/>
      <c r="C178" s="3"/>
      <c r="D178" s="137"/>
    </row>
    <row r="179" spans="1:4" s="14" customFormat="1" ht="12.75">
      <c r="A179" s="5"/>
      <c r="B179" s="5"/>
      <c r="C179" s="3"/>
      <c r="D179" s="137"/>
    </row>
    <row r="180" spans="1:4" s="14" customFormat="1" ht="12.75">
      <c r="A180" s="5"/>
      <c r="B180" s="5"/>
      <c r="C180" s="3"/>
      <c r="D180" s="137"/>
    </row>
    <row r="181" spans="1:4" s="14" customFormat="1" ht="14.25" customHeight="1">
      <c r="A181" s="5"/>
      <c r="B181" s="5"/>
      <c r="C181" s="3"/>
      <c r="D181" s="137"/>
    </row>
    <row r="183" spans="1:4" s="14" customFormat="1" ht="12.75">
      <c r="A183" s="5"/>
      <c r="B183" s="5"/>
      <c r="C183" s="3"/>
      <c r="D183" s="137"/>
    </row>
    <row r="184" spans="1:4" s="14" customFormat="1" ht="12.75">
      <c r="A184" s="5"/>
      <c r="B184" s="5"/>
      <c r="C184" s="3"/>
      <c r="D184" s="137"/>
    </row>
    <row r="185" spans="1:4" s="14" customFormat="1" ht="18" customHeight="1">
      <c r="A185" s="5"/>
      <c r="B185" s="5"/>
      <c r="C185" s="3"/>
      <c r="D185" s="137"/>
    </row>
    <row r="187" spans="1:4" s="81" customFormat="1" ht="12.75">
      <c r="A187" s="5"/>
      <c r="B187" s="5"/>
      <c r="C187" s="3"/>
      <c r="D187" s="137"/>
    </row>
    <row r="188" spans="1:4" s="81" customFormat="1" ht="12.75">
      <c r="A188" s="5"/>
      <c r="B188" s="5"/>
      <c r="C188" s="3"/>
      <c r="D188" s="137"/>
    </row>
    <row r="190" spans="1:4" s="14" customFormat="1" ht="12.75">
      <c r="A190" s="5"/>
      <c r="B190" s="5"/>
      <c r="C190" s="3"/>
      <c r="D190" s="137"/>
    </row>
    <row r="191" spans="1:4" s="14" customFormat="1" ht="12.75">
      <c r="A191" s="5"/>
      <c r="B191" s="5"/>
      <c r="C191" s="3"/>
      <c r="D191" s="137"/>
    </row>
    <row r="192" spans="1:4" s="14" customFormat="1" ht="12.75">
      <c r="A192" s="5"/>
      <c r="B192" s="5"/>
      <c r="C192" s="3"/>
      <c r="D192" s="137"/>
    </row>
    <row r="193" spans="1:4" s="14" customFormat="1" ht="12.75">
      <c r="A193" s="5"/>
      <c r="B193" s="5"/>
      <c r="C193" s="3"/>
      <c r="D193" s="137"/>
    </row>
    <row r="194" spans="1:4" s="14" customFormat="1" ht="12.75">
      <c r="A194" s="5"/>
      <c r="B194" s="5"/>
      <c r="C194" s="3"/>
      <c r="D194" s="137"/>
    </row>
    <row r="195" spans="1:4" s="14" customFormat="1" ht="12.75">
      <c r="A195" s="5"/>
      <c r="B195" s="5"/>
      <c r="C195" s="3"/>
      <c r="D195" s="137"/>
    </row>
    <row r="196" spans="1:4" s="14" customFormat="1" ht="12.75">
      <c r="A196" s="5"/>
      <c r="B196" s="5"/>
      <c r="C196" s="3"/>
      <c r="D196" s="137"/>
    </row>
    <row r="197" spans="1:4" s="14" customFormat="1" ht="12.75">
      <c r="A197" s="5"/>
      <c r="B197" s="5"/>
      <c r="C197" s="3"/>
      <c r="D197" s="137"/>
    </row>
    <row r="198" spans="1:4" s="14" customFormat="1" ht="12.75">
      <c r="A198" s="5"/>
      <c r="B198" s="5"/>
      <c r="C198" s="3"/>
      <c r="D198" s="137"/>
    </row>
    <row r="199" spans="1:4" s="14" customFormat="1" ht="12.75">
      <c r="A199" s="5"/>
      <c r="B199" s="5"/>
      <c r="C199" s="3"/>
      <c r="D199" s="137"/>
    </row>
    <row r="200" spans="1:4" s="81" customFormat="1" ht="12.75">
      <c r="A200" s="5"/>
      <c r="B200" s="5"/>
      <c r="C200" s="3"/>
      <c r="D200" s="137"/>
    </row>
    <row r="213" ht="14.25" customHeight="1"/>
    <row r="216" ht="14.25" customHeight="1"/>
    <row r="218" spans="1:4" s="81" customFormat="1" ht="12.75">
      <c r="A218" s="5"/>
      <c r="B218" s="5"/>
      <c r="C218" s="3"/>
      <c r="D218" s="137"/>
    </row>
    <row r="219" spans="1:4" s="81" customFormat="1" ht="12.75">
      <c r="A219" s="5"/>
      <c r="B219" s="5"/>
      <c r="C219" s="3"/>
      <c r="D219" s="137"/>
    </row>
    <row r="220" spans="1:4" s="81" customFormat="1" ht="12.75">
      <c r="A220" s="5"/>
      <c r="B220" s="5"/>
      <c r="C220" s="3"/>
      <c r="D220" s="137"/>
    </row>
    <row r="221" spans="1:4" s="81" customFormat="1" ht="12.75">
      <c r="A221" s="5"/>
      <c r="B221" s="5"/>
      <c r="C221" s="3"/>
      <c r="D221" s="137"/>
    </row>
    <row r="222" spans="1:4" s="81" customFormat="1" ht="12.75">
      <c r="A222" s="5"/>
      <c r="B222" s="5"/>
      <c r="C222" s="3"/>
      <c r="D222" s="137"/>
    </row>
    <row r="223" spans="1:4" s="81" customFormat="1" ht="12.75">
      <c r="A223" s="5"/>
      <c r="B223" s="5"/>
      <c r="C223" s="3"/>
      <c r="D223" s="137"/>
    </row>
    <row r="224" spans="1:4" s="81" customFormat="1" ht="12.75">
      <c r="A224" s="5"/>
      <c r="B224" s="5"/>
      <c r="C224" s="3"/>
      <c r="D224" s="137"/>
    </row>
    <row r="225" ht="12.75" customHeight="1"/>
    <row r="226" spans="1:4" s="14" customFormat="1" ht="12.75">
      <c r="A226" s="5"/>
      <c r="B226" s="5"/>
      <c r="C226" s="3"/>
      <c r="D226" s="137"/>
    </row>
    <row r="227" spans="1:4" s="14" customFormat="1" ht="12.75">
      <c r="A227" s="5"/>
      <c r="B227" s="5"/>
      <c r="C227" s="3"/>
      <c r="D227" s="137"/>
    </row>
    <row r="228" spans="1:4" s="14" customFormat="1" ht="12.75">
      <c r="A228" s="5"/>
      <c r="B228" s="5"/>
      <c r="C228" s="3"/>
      <c r="D228" s="137"/>
    </row>
    <row r="229" spans="1:4" s="14" customFormat="1" ht="12.75">
      <c r="A229" s="5"/>
      <c r="B229" s="5"/>
      <c r="C229" s="3"/>
      <c r="D229" s="137"/>
    </row>
    <row r="230" spans="1:4" s="14" customFormat="1" ht="12.75">
      <c r="A230" s="5"/>
      <c r="B230" s="5"/>
      <c r="C230" s="3"/>
      <c r="D230" s="137"/>
    </row>
    <row r="231" spans="1:4" s="14" customFormat="1" ht="12.75">
      <c r="A231" s="5"/>
      <c r="B231" s="5"/>
      <c r="C231" s="3"/>
      <c r="D231" s="137"/>
    </row>
    <row r="232" spans="1:4" s="14" customFormat="1" ht="12.75">
      <c r="A232" s="5"/>
      <c r="B232" s="5"/>
      <c r="C232" s="3"/>
      <c r="D232" s="137"/>
    </row>
    <row r="233" spans="1:4" s="14" customFormat="1" ht="18" customHeight="1">
      <c r="A233" s="5"/>
      <c r="B233" s="5"/>
      <c r="C233" s="3"/>
      <c r="D233" s="137"/>
    </row>
    <row r="235" spans="1:4" s="81" customFormat="1" ht="12.75">
      <c r="A235" s="5"/>
      <c r="B235" s="5"/>
      <c r="C235" s="3"/>
      <c r="D235" s="137"/>
    </row>
    <row r="236" spans="1:4" s="81" customFormat="1" ht="12.75">
      <c r="A236" s="5"/>
      <c r="B236" s="5"/>
      <c r="C236" s="3"/>
      <c r="D236" s="137"/>
    </row>
    <row r="237" spans="1:4" s="81" customFormat="1" ht="12.75">
      <c r="A237" s="5"/>
      <c r="B237" s="5"/>
      <c r="C237" s="3"/>
      <c r="D237" s="137"/>
    </row>
    <row r="238" ht="12.75" customHeight="1"/>
    <row r="239" spans="1:4" s="81" customFormat="1" ht="12.75">
      <c r="A239" s="5"/>
      <c r="B239" s="5"/>
      <c r="C239" s="3"/>
      <c r="D239" s="137"/>
    </row>
    <row r="248" ht="14.25" customHeight="1"/>
    <row r="309" ht="18" customHeight="1"/>
    <row r="314" ht="18" customHeight="1"/>
    <row r="316" ht="14.25" customHeight="1"/>
    <row r="317" ht="14.25" customHeight="1"/>
    <row r="318" ht="14.25" customHeight="1"/>
    <row r="320" ht="14.25" customHeight="1"/>
    <row r="322" ht="14.25" customHeight="1"/>
    <row r="324" ht="30" customHeight="1"/>
    <row r="341" ht="18" customHeight="1"/>
    <row r="342" ht="20.25" customHeight="1"/>
  </sheetData>
  <mergeCells count="34">
    <mergeCell ref="A1:D1"/>
    <mergeCell ref="A4:D4"/>
    <mergeCell ref="A6:D6"/>
    <mergeCell ref="A19:C19"/>
    <mergeCell ref="A20:D20"/>
    <mergeCell ref="A22:C22"/>
    <mergeCell ref="A23:D23"/>
    <mergeCell ref="A28:C28"/>
    <mergeCell ref="A29:D29"/>
    <mergeCell ref="A35:C35"/>
    <mergeCell ref="A36:D36"/>
    <mergeCell ref="A47:C47"/>
    <mergeCell ref="A48:D48"/>
    <mergeCell ref="A52:C52"/>
    <mergeCell ref="A53:D53"/>
    <mergeCell ref="A55:C55"/>
    <mergeCell ref="A56:D56"/>
    <mergeCell ref="A64:C64"/>
    <mergeCell ref="A69:D69"/>
    <mergeCell ref="A71:D71"/>
    <mergeCell ref="A76:C76"/>
    <mergeCell ref="A77:D77"/>
    <mergeCell ref="A79:C79"/>
    <mergeCell ref="A80:D80"/>
    <mergeCell ref="A82:C82"/>
    <mergeCell ref="A83:D83"/>
    <mergeCell ref="A95:C95"/>
    <mergeCell ref="A96:D96"/>
    <mergeCell ref="A98:C98"/>
    <mergeCell ref="A99:D99"/>
    <mergeCell ref="A101:C101"/>
    <mergeCell ref="A105:D105"/>
    <mergeCell ref="A107:D107"/>
    <mergeCell ref="A111:C111"/>
  </mergeCells>
  <printOptions horizontalCentered="1"/>
  <pageMargins left="0.7875" right="0.7875" top="0.7875" bottom="0.7875" header="0.5118055555555555" footer="0.5118055555555555"/>
  <pageSetup horizontalDpi="300" verticalDpi="300" orientation="portrait" paperSize="9" scale="62"/>
  <headerFooter alignWithMargins="0">
    <oddFooter>&amp;CStrona &amp;P z &amp;N</oddFooter>
  </headerFooter>
  <rowBreaks count="1" manualBreakCount="1">
    <brk id="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view="pageBreakPreview" zoomScale="85" zoomScaleSheetLayoutView="85" workbookViewId="0" topLeftCell="A1">
      <selection activeCell="A27" sqref="A27"/>
    </sheetView>
  </sheetViews>
  <sheetFormatPr defaultColWidth="9.140625" defaultRowHeight="12.75"/>
  <cols>
    <col min="1" max="1" width="57.8515625" style="183" customWidth="1"/>
    <col min="2" max="2" width="14.8515625" style="73" customWidth="1"/>
    <col min="3" max="4" width="14.8515625" style="184" customWidth="1"/>
    <col min="5" max="7" width="14.8515625" style="73" customWidth="1"/>
    <col min="8" max="10" width="16.7109375" style="73" customWidth="1"/>
    <col min="11" max="11" width="16.421875" style="0" customWidth="1"/>
  </cols>
  <sheetData>
    <row r="1" spans="1:10" s="186" customFormat="1" ht="27.75" customHeight="1">
      <c r="A1" s="185" t="s">
        <v>387</v>
      </c>
      <c r="B1" s="185"/>
      <c r="C1" s="185"/>
      <c r="D1" s="185"/>
      <c r="F1" s="132"/>
      <c r="G1" s="132"/>
      <c r="H1" s="132"/>
      <c r="I1" s="5"/>
      <c r="J1" s="5"/>
    </row>
    <row r="2" spans="1:10" s="186" customFormat="1" ht="21" customHeight="1">
      <c r="A2" s="187"/>
      <c r="B2" s="187"/>
      <c r="C2" s="187"/>
      <c r="D2" s="187"/>
      <c r="E2" s="5"/>
      <c r="F2" s="5"/>
      <c r="G2" s="5"/>
      <c r="H2" s="5"/>
      <c r="I2" s="5"/>
      <c r="J2" s="5"/>
    </row>
    <row r="3" spans="1:10" s="186" customFormat="1" ht="34.5" customHeight="1">
      <c r="A3" s="188" t="s">
        <v>388</v>
      </c>
      <c r="B3" s="189" t="s">
        <v>389</v>
      </c>
      <c r="C3" s="189"/>
      <c r="D3" s="189"/>
      <c r="E3" s="189"/>
      <c r="F3" s="189"/>
      <c r="G3" s="189"/>
      <c r="H3" s="189"/>
      <c r="I3" s="189"/>
      <c r="J3" s="189"/>
    </row>
    <row r="4" spans="1:10" s="186" customFormat="1" ht="40.5" customHeight="1">
      <c r="A4" s="188"/>
      <c r="B4" s="190" t="s">
        <v>15</v>
      </c>
      <c r="C4" s="191" t="s">
        <v>240</v>
      </c>
      <c r="D4" s="191" t="s">
        <v>263</v>
      </c>
      <c r="E4" s="191" t="s">
        <v>22</v>
      </c>
      <c r="F4" s="192" t="s">
        <v>35</v>
      </c>
      <c r="G4" s="191" t="s">
        <v>52</v>
      </c>
      <c r="H4" s="191" t="s">
        <v>40</v>
      </c>
      <c r="I4" s="191" t="s">
        <v>47</v>
      </c>
      <c r="J4" s="191" t="s">
        <v>29</v>
      </c>
    </row>
    <row r="5" spans="1:10" s="186" customFormat="1" ht="27" customHeight="1">
      <c r="A5" s="8" t="s">
        <v>390</v>
      </c>
      <c r="B5" s="193">
        <v>55264</v>
      </c>
      <c r="C5" s="194">
        <v>106525.95</v>
      </c>
      <c r="D5" s="195">
        <v>0</v>
      </c>
      <c r="E5" s="195"/>
      <c r="F5" s="196">
        <v>0</v>
      </c>
      <c r="G5" s="195">
        <v>13382.8</v>
      </c>
      <c r="H5" s="197">
        <v>0</v>
      </c>
      <c r="I5" s="198">
        <v>14611.2</v>
      </c>
      <c r="J5" s="199">
        <v>0</v>
      </c>
    </row>
    <row r="6" spans="1:10" s="204" customFormat="1" ht="27" customHeight="1">
      <c r="A6" s="8" t="s">
        <v>391</v>
      </c>
      <c r="B6" s="50">
        <v>17761.28</v>
      </c>
      <c r="C6" s="200">
        <v>120936.97</v>
      </c>
      <c r="D6" s="200">
        <v>12286.97</v>
      </c>
      <c r="E6" s="200">
        <v>24088.3</v>
      </c>
      <c r="F6" s="196">
        <v>0</v>
      </c>
      <c r="G6" s="200">
        <v>29430.19</v>
      </c>
      <c r="H6" s="201">
        <v>25862.91</v>
      </c>
      <c r="I6" s="202">
        <v>25862.91</v>
      </c>
      <c r="J6" s="203">
        <v>5000</v>
      </c>
    </row>
    <row r="7" spans="1:10" s="204" customFormat="1" ht="27" customHeight="1">
      <c r="A7" s="8" t="s">
        <v>392</v>
      </c>
      <c r="B7" s="50">
        <v>51834.41</v>
      </c>
      <c r="C7" s="200">
        <v>0</v>
      </c>
      <c r="D7" s="200"/>
      <c r="E7" s="200"/>
      <c r="F7" s="205">
        <v>0</v>
      </c>
      <c r="G7" s="200"/>
      <c r="H7" s="201">
        <v>0</v>
      </c>
      <c r="I7" s="202"/>
      <c r="J7" s="206">
        <v>0</v>
      </c>
    </row>
    <row r="8" spans="1:10" s="204" customFormat="1" ht="27" customHeight="1">
      <c r="A8" s="8" t="s">
        <v>393</v>
      </c>
      <c r="B8" s="50">
        <v>13314</v>
      </c>
      <c r="C8" s="200">
        <v>508270.94</v>
      </c>
      <c r="D8" s="44">
        <v>4917</v>
      </c>
      <c r="E8" s="200"/>
      <c r="F8" s="205">
        <v>0</v>
      </c>
      <c r="G8" s="200">
        <v>18121.3</v>
      </c>
      <c r="H8" s="201">
        <v>11630.9</v>
      </c>
      <c r="I8" s="202">
        <v>16413.3</v>
      </c>
      <c r="J8" s="206">
        <v>0</v>
      </c>
    </row>
    <row r="9" spans="1:10" s="204" customFormat="1" ht="27" customHeight="1">
      <c r="A9" s="8" t="s">
        <v>394</v>
      </c>
      <c r="B9" s="50">
        <v>82320.25</v>
      </c>
      <c r="C9" s="200">
        <v>0</v>
      </c>
      <c r="D9" s="200"/>
      <c r="E9" s="200"/>
      <c r="F9" s="205">
        <v>0</v>
      </c>
      <c r="G9" s="200"/>
      <c r="H9" s="201">
        <v>0</v>
      </c>
      <c r="I9" s="202"/>
      <c r="J9" s="206">
        <v>0</v>
      </c>
    </row>
    <row r="10" spans="1:10" s="204" customFormat="1" ht="27" customHeight="1">
      <c r="A10" s="8" t="s">
        <v>395</v>
      </c>
      <c r="B10" s="50">
        <v>40608</v>
      </c>
      <c r="C10" s="200">
        <v>20308.97</v>
      </c>
      <c r="D10" s="200">
        <v>5354.58</v>
      </c>
      <c r="E10" s="200">
        <v>7980</v>
      </c>
      <c r="F10" s="205">
        <v>0</v>
      </c>
      <c r="G10" s="200">
        <v>33411.88</v>
      </c>
      <c r="H10" s="201">
        <v>0</v>
      </c>
      <c r="I10" s="202">
        <v>5799.51</v>
      </c>
      <c r="J10" s="206">
        <v>0</v>
      </c>
    </row>
    <row r="11" spans="1:10" s="204" customFormat="1" ht="27" customHeight="1">
      <c r="A11" s="8" t="s">
        <v>396</v>
      </c>
      <c r="B11" s="50">
        <v>671955.87</v>
      </c>
      <c r="C11" s="200">
        <v>45378.66</v>
      </c>
      <c r="D11" s="44">
        <v>7125.65</v>
      </c>
      <c r="E11" s="200">
        <v>26696.19</v>
      </c>
      <c r="F11" s="207">
        <v>27125.88</v>
      </c>
      <c r="G11" s="200">
        <v>299145.41</v>
      </c>
      <c r="H11" s="208">
        <v>53308.28</v>
      </c>
      <c r="I11" s="202">
        <v>161618.55</v>
      </c>
      <c r="J11" s="209">
        <v>77843.02</v>
      </c>
    </row>
    <row r="12" spans="1:10" s="186" customFormat="1" ht="27" customHeight="1">
      <c r="A12" s="8" t="s">
        <v>397</v>
      </c>
      <c r="B12" s="200"/>
      <c r="C12" s="200"/>
      <c r="D12" s="200"/>
      <c r="E12" s="200">
        <v>113092.79</v>
      </c>
      <c r="F12" s="205">
        <v>0</v>
      </c>
      <c r="G12" s="200">
        <v>42318.19</v>
      </c>
      <c r="H12" s="208">
        <v>9527.57</v>
      </c>
      <c r="I12" s="202">
        <v>35188.51</v>
      </c>
      <c r="J12" s="210">
        <v>0</v>
      </c>
    </row>
    <row r="13" spans="1:10" s="204" customFormat="1" ht="18.75" customHeight="1">
      <c r="A13" s="61" t="s">
        <v>398</v>
      </c>
      <c r="B13" s="68">
        <f>SUM(B5:B12)</f>
        <v>933057.81</v>
      </c>
      <c r="C13" s="68">
        <f>SUM(C5:C12)</f>
        <v>801421.49</v>
      </c>
      <c r="D13" s="68">
        <f>SUM(D5:D12)</f>
        <v>29684.199999999997</v>
      </c>
      <c r="E13" s="68"/>
      <c r="F13" s="152"/>
      <c r="G13" s="68"/>
      <c r="H13" s="68"/>
      <c r="I13" s="68"/>
      <c r="J13" s="68"/>
    </row>
    <row r="14" spans="1:11" s="186" customFormat="1" ht="18.75" customHeight="1">
      <c r="A14" s="61" t="s">
        <v>399</v>
      </c>
      <c r="B14" s="211">
        <f>SUM(B13:D13)</f>
        <v>1764163.5</v>
      </c>
      <c r="C14" s="211"/>
      <c r="D14" s="211"/>
      <c r="E14" s="212">
        <f>SUM(E5:E12)</f>
        <v>171857.27999999997</v>
      </c>
      <c r="F14" s="213">
        <v>27125.88</v>
      </c>
      <c r="G14" s="212">
        <f>SUM(G5:G12)</f>
        <v>435809.76999999996</v>
      </c>
      <c r="H14" s="214">
        <f>SUM(H5:H12)</f>
        <v>100329.66</v>
      </c>
      <c r="I14" s="214">
        <f>SUM(I5:I12)</f>
        <v>259493.98</v>
      </c>
      <c r="J14" s="212">
        <f>SUM(J5:J12)</f>
        <v>82843.02</v>
      </c>
      <c r="K14" s="215">
        <f>SUM(B14:J14)</f>
        <v>2841623.09</v>
      </c>
    </row>
    <row r="15" spans="2:4" ht="12.75">
      <c r="B15" s="67"/>
      <c r="C15" s="216"/>
      <c r="D15" s="216"/>
    </row>
    <row r="16" spans="2:10" ht="12.75">
      <c r="B16"/>
      <c r="C16"/>
      <c r="D16"/>
      <c r="E16"/>
      <c r="F16"/>
      <c r="G16"/>
      <c r="H16"/>
      <c r="I16"/>
      <c r="J16"/>
    </row>
    <row r="17" spans="2:10" ht="12.75">
      <c r="B17"/>
      <c r="C17"/>
      <c r="D17"/>
      <c r="E17"/>
      <c r="F17"/>
      <c r="G17"/>
      <c r="H17"/>
      <c r="I17"/>
      <c r="J17"/>
    </row>
    <row r="18" spans="2:10" ht="12.75">
      <c r="B18"/>
      <c r="C18"/>
      <c r="D18"/>
      <c r="E18"/>
      <c r="F18"/>
      <c r="G18"/>
      <c r="H18"/>
      <c r="I18"/>
      <c r="J18"/>
    </row>
    <row r="19" spans="2:10" ht="12.75">
      <c r="B19"/>
      <c r="C19"/>
      <c r="D19"/>
      <c r="E19"/>
      <c r="F19"/>
      <c r="G19"/>
      <c r="H19"/>
      <c r="I19"/>
      <c r="J19"/>
    </row>
    <row r="20" spans="2:10" ht="12.75">
      <c r="B20"/>
      <c r="C20"/>
      <c r="D20"/>
      <c r="E20"/>
      <c r="F20"/>
      <c r="G20"/>
      <c r="H20"/>
      <c r="I20"/>
      <c r="J20"/>
    </row>
    <row r="21" spans="2:10" ht="12.75">
      <c r="B21"/>
      <c r="C21"/>
      <c r="D21"/>
      <c r="E21"/>
      <c r="F21"/>
      <c r="G21"/>
      <c r="H21"/>
      <c r="I21"/>
      <c r="J21"/>
    </row>
    <row r="22" spans="5:10" ht="12.75">
      <c r="E22"/>
      <c r="F22"/>
      <c r="G22"/>
      <c r="H22"/>
      <c r="I22"/>
      <c r="J22"/>
    </row>
  </sheetData>
  <mergeCells count="5">
    <mergeCell ref="A1:D1"/>
    <mergeCell ref="F1:H1"/>
    <mergeCell ref="A3:A4"/>
    <mergeCell ref="B3:J3"/>
    <mergeCell ref="B14:D14"/>
  </mergeCells>
  <printOptions horizontalCentered="1"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view="pageBreakPreview" zoomScale="80" zoomScaleSheetLayoutView="80" workbookViewId="0" topLeftCell="A1">
      <selection activeCell="B8" sqref="B8"/>
    </sheetView>
  </sheetViews>
  <sheetFormatPr defaultColWidth="9.140625" defaultRowHeight="12.75"/>
  <cols>
    <col min="1" max="1" width="7.00390625" style="0" customWidth="1"/>
    <col min="2" max="2" width="19.00390625" style="0" customWidth="1"/>
    <col min="3" max="3" width="23.00390625" style="0" customWidth="1"/>
    <col min="4" max="4" width="22.421875" style="0" customWidth="1"/>
    <col min="5" max="5" width="25.57421875" style="0" customWidth="1"/>
    <col min="6" max="6" width="19.00390625" style="0" customWidth="1"/>
  </cols>
  <sheetData>
    <row r="1" spans="1:6" ht="19.5" customHeight="1">
      <c r="A1" s="217" t="s">
        <v>400</v>
      </c>
      <c r="B1" s="217"/>
      <c r="C1" s="217"/>
      <c r="D1" s="217"/>
      <c r="E1" s="217"/>
      <c r="F1" s="217"/>
    </row>
    <row r="2" spans="1:6" ht="14.25" customHeight="1">
      <c r="A2" s="218"/>
      <c r="B2" s="14"/>
      <c r="C2" s="14"/>
      <c r="D2" s="219"/>
      <c r="E2" s="219"/>
      <c r="F2" s="219"/>
    </row>
    <row r="3" spans="1:6" ht="12.75" hidden="1">
      <c r="A3" s="14"/>
      <c r="B3" s="220"/>
      <c r="C3" s="14"/>
      <c r="D3" s="14"/>
      <c r="E3" s="14"/>
      <c r="F3" s="14"/>
    </row>
    <row r="4" spans="1:6" ht="37.5" customHeight="1">
      <c r="A4" s="221" t="s">
        <v>401</v>
      </c>
      <c r="B4" s="221"/>
      <c r="C4" s="221"/>
      <c r="D4" s="221"/>
      <c r="E4" s="221"/>
      <c r="F4" s="221"/>
    </row>
    <row r="5" spans="1:6" ht="70.5" customHeight="1">
      <c r="A5" s="222" t="s">
        <v>402</v>
      </c>
      <c r="B5" s="6" t="s">
        <v>403</v>
      </c>
      <c r="C5" s="6" t="s">
        <v>404</v>
      </c>
      <c r="D5" s="6" t="s">
        <v>405</v>
      </c>
      <c r="E5" s="6" t="s">
        <v>406</v>
      </c>
      <c r="F5" s="6" t="s">
        <v>407</v>
      </c>
    </row>
    <row r="6" spans="1:6" ht="36.75">
      <c r="A6" s="223">
        <v>1</v>
      </c>
      <c r="B6" s="180" t="s">
        <v>408</v>
      </c>
      <c r="C6" s="56">
        <v>10000</v>
      </c>
      <c r="D6" s="56">
        <v>6500</v>
      </c>
      <c r="E6" s="224" t="s">
        <v>409</v>
      </c>
      <c r="F6" s="52" t="s">
        <v>410</v>
      </c>
    </row>
    <row r="7" spans="1:6" ht="24.75">
      <c r="A7" s="223">
        <v>1</v>
      </c>
      <c r="B7" s="52" t="s">
        <v>411</v>
      </c>
      <c r="C7" s="225">
        <v>100</v>
      </c>
      <c r="D7" s="225">
        <v>100</v>
      </c>
      <c r="E7" s="52" t="s">
        <v>412</v>
      </c>
      <c r="F7" s="52" t="s">
        <v>413</v>
      </c>
    </row>
    <row r="8" spans="1:6" ht="24.75">
      <c r="A8" s="226">
        <v>1</v>
      </c>
      <c r="B8" s="227" t="s">
        <v>411</v>
      </c>
      <c r="C8" s="228">
        <v>500</v>
      </c>
      <c r="D8" s="228">
        <v>500</v>
      </c>
      <c r="E8" s="227" t="s">
        <v>414</v>
      </c>
      <c r="F8" s="227" t="s">
        <v>415</v>
      </c>
    </row>
    <row r="9" spans="1:6" ht="24.75">
      <c r="A9" s="229">
        <v>1</v>
      </c>
      <c r="B9" s="52" t="s">
        <v>411</v>
      </c>
      <c r="C9" s="225">
        <v>900</v>
      </c>
      <c r="D9" s="225">
        <v>900</v>
      </c>
      <c r="E9" s="52" t="s">
        <v>412</v>
      </c>
      <c r="F9" s="52" t="s">
        <v>413</v>
      </c>
    </row>
    <row r="10" spans="1:6" ht="24.75">
      <c r="A10" s="229">
        <v>1</v>
      </c>
      <c r="B10" s="52" t="s">
        <v>411</v>
      </c>
      <c r="C10" s="225">
        <v>800</v>
      </c>
      <c r="D10" s="225">
        <v>800</v>
      </c>
      <c r="E10" s="52" t="s">
        <v>412</v>
      </c>
      <c r="F10" s="52" t="s">
        <v>413</v>
      </c>
    </row>
    <row r="11" spans="1:6" ht="24.75">
      <c r="A11" s="229">
        <v>1</v>
      </c>
      <c r="B11" s="52" t="s">
        <v>411</v>
      </c>
      <c r="C11" s="225">
        <v>800</v>
      </c>
      <c r="D11" s="225">
        <v>800</v>
      </c>
      <c r="E11" s="52" t="s">
        <v>412</v>
      </c>
      <c r="F11" s="52" t="s">
        <v>413</v>
      </c>
    </row>
    <row r="12" spans="1:6" ht="12.75">
      <c r="A12" s="230"/>
      <c r="B12" s="231"/>
      <c r="C12" s="232"/>
      <c r="D12" s="232"/>
      <c r="E12" s="231"/>
      <c r="F12" s="231"/>
    </row>
    <row r="13" spans="1:6" ht="12.75">
      <c r="A13" s="230"/>
      <c r="B13" s="231"/>
      <c r="C13" s="232"/>
      <c r="D13" s="232"/>
      <c r="E13" s="231"/>
      <c r="F13" s="231"/>
    </row>
    <row r="14" spans="1:6" ht="12.75" customHeight="1">
      <c r="A14" s="233" t="s">
        <v>416</v>
      </c>
      <c r="B14" s="233"/>
      <c r="C14" s="233"/>
      <c r="D14" s="233"/>
      <c r="E14" s="233"/>
      <c r="F14" s="233"/>
    </row>
    <row r="15" spans="1:6" ht="42.75" customHeight="1">
      <c r="A15" s="222" t="s">
        <v>402</v>
      </c>
      <c r="B15" s="6" t="s">
        <v>417</v>
      </c>
      <c r="C15" s="6" t="s">
        <v>418</v>
      </c>
      <c r="D15" s="6" t="s">
        <v>419</v>
      </c>
      <c r="E15" s="6" t="s">
        <v>420</v>
      </c>
      <c r="F15" s="6"/>
    </row>
    <row r="16" spans="1:6" ht="12.75" customHeight="1">
      <c r="A16" s="223">
        <v>1</v>
      </c>
      <c r="B16" s="180">
        <v>10000</v>
      </c>
      <c r="C16" s="180" t="s">
        <v>421</v>
      </c>
      <c r="D16" s="52" t="s">
        <v>117</v>
      </c>
      <c r="E16" s="52" t="s">
        <v>422</v>
      </c>
      <c r="F16" s="52"/>
    </row>
    <row r="17" spans="1:6" ht="12.75" customHeight="1">
      <c r="A17" s="223">
        <v>1</v>
      </c>
      <c r="B17" s="225">
        <v>500</v>
      </c>
      <c r="C17" s="229" t="s">
        <v>423</v>
      </c>
      <c r="D17" s="229" t="s">
        <v>117</v>
      </c>
      <c r="E17" s="52" t="s">
        <v>424</v>
      </c>
      <c r="F17" s="52"/>
    </row>
    <row r="18" spans="1:6" ht="12.75" customHeight="1">
      <c r="A18" s="226">
        <v>1</v>
      </c>
      <c r="B18" s="228">
        <v>500</v>
      </c>
      <c r="C18" s="226" t="s">
        <v>423</v>
      </c>
      <c r="D18" s="226" t="s">
        <v>117</v>
      </c>
      <c r="E18" s="227" t="s">
        <v>424</v>
      </c>
      <c r="F18" s="227"/>
    </row>
    <row r="19" spans="1:6" ht="12.75" customHeight="1">
      <c r="A19" s="223">
        <v>1</v>
      </c>
      <c r="B19" s="225">
        <v>900</v>
      </c>
      <c r="C19" s="229" t="s">
        <v>423</v>
      </c>
      <c r="D19" s="229" t="s">
        <v>117</v>
      </c>
      <c r="E19" s="52" t="s">
        <v>424</v>
      </c>
      <c r="F19" s="52"/>
    </row>
    <row r="20" spans="1:6" ht="12.75" customHeight="1">
      <c r="A20" s="229">
        <v>1</v>
      </c>
      <c r="B20" s="225">
        <v>800</v>
      </c>
      <c r="C20" s="229" t="s">
        <v>423</v>
      </c>
      <c r="D20" s="229" t="s">
        <v>117</v>
      </c>
      <c r="E20" s="52" t="s">
        <v>424</v>
      </c>
      <c r="F20" s="52"/>
    </row>
    <row r="21" spans="1:6" ht="12.75" customHeight="1">
      <c r="A21" s="229">
        <v>1</v>
      </c>
      <c r="B21" s="225">
        <v>800</v>
      </c>
      <c r="C21" s="229" t="s">
        <v>423</v>
      </c>
      <c r="D21" s="229" t="s">
        <v>117</v>
      </c>
      <c r="E21" s="52" t="s">
        <v>424</v>
      </c>
      <c r="F21" s="52"/>
    </row>
  </sheetData>
  <mergeCells count="10">
    <mergeCell ref="A1:F1"/>
    <mergeCell ref="A4:F4"/>
    <mergeCell ref="A14:F14"/>
    <mergeCell ref="E15:F15"/>
    <mergeCell ref="E16:F16"/>
    <mergeCell ref="E17:F17"/>
    <mergeCell ref="E18:F18"/>
    <mergeCell ref="E19:F19"/>
    <mergeCell ref="E20:F20"/>
    <mergeCell ref="E21:F21"/>
  </mergeCells>
  <printOptions/>
  <pageMargins left="0.7" right="0.7" top="0.75" bottom="0.75" header="0.5118055555555555" footer="0.5118055555555555"/>
  <pageSetup horizontalDpi="300" verticalDpi="300" orientation="landscape" paperSize="9" scale="96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6"/>
  <sheetViews>
    <sheetView view="pageBreakPreview" zoomScale="80" zoomScaleSheetLayoutView="80" workbookViewId="0" topLeftCell="A1">
      <selection activeCell="A20" sqref="A20"/>
    </sheetView>
  </sheetViews>
  <sheetFormatPr defaultColWidth="9.140625" defaultRowHeight="12.75"/>
  <cols>
    <col min="1" max="1" width="3.28125" style="136" customWidth="1"/>
    <col min="2" max="2" width="17.7109375" style="136" customWidth="1"/>
    <col min="3" max="3" width="15.00390625" style="136" customWidth="1"/>
    <col min="4" max="4" width="21.8515625" style="234" customWidth="1"/>
    <col min="5" max="5" width="10.8515625" style="136" customWidth="1"/>
    <col min="6" max="6" width="18.7109375" style="136" customWidth="1"/>
    <col min="7" max="8" width="10.57421875" style="136" customWidth="1"/>
    <col min="9" max="9" width="11.00390625" style="235" customWidth="1"/>
    <col min="10" max="10" width="7.28125" style="235" customWidth="1"/>
    <col min="11" max="11" width="10.7109375" style="136" customWidth="1"/>
    <col min="12" max="13" width="13.28125" style="136" customWidth="1"/>
    <col min="14" max="14" width="5.7109375" style="136" customWidth="1"/>
    <col min="15" max="15" width="15.7109375" style="136" customWidth="1"/>
    <col min="16" max="19" width="13.421875" style="136" customWidth="1"/>
    <col min="20" max="20" width="9.140625" style="236" customWidth="1"/>
    <col min="21" max="21" width="12.140625" style="236" customWidth="1"/>
    <col min="22" max="22" width="14.00390625" style="236" customWidth="1"/>
    <col min="23" max="23" width="11.00390625" style="236" customWidth="1"/>
    <col min="24" max="16384" width="9.140625" style="236" customWidth="1"/>
  </cols>
  <sheetData>
    <row r="1" spans="1:10" ht="30.75" customHeight="1">
      <c r="A1" s="237" t="s">
        <v>425</v>
      </c>
      <c r="B1" s="237"/>
      <c r="C1" s="237"/>
      <c r="D1" s="237"/>
      <c r="E1" s="237"/>
      <c r="F1" s="237"/>
      <c r="G1" s="237"/>
      <c r="H1" s="237"/>
      <c r="I1" s="136"/>
      <c r="J1" s="136"/>
    </row>
    <row r="2" spans="1:8" ht="21" customHeight="1">
      <c r="A2" s="238"/>
      <c r="D2" s="136"/>
      <c r="F2" s="235"/>
      <c r="G2" s="235"/>
      <c r="H2" s="235"/>
    </row>
    <row r="3" spans="1:24" s="239" customFormat="1" ht="21" customHeight="1">
      <c r="A3" s="6" t="s">
        <v>1</v>
      </c>
      <c r="B3" s="6" t="s">
        <v>426</v>
      </c>
      <c r="C3" s="6" t="s">
        <v>427</v>
      </c>
      <c r="D3" s="6" t="s">
        <v>428</v>
      </c>
      <c r="E3" s="6" t="s">
        <v>429</v>
      </c>
      <c r="F3" s="6" t="s">
        <v>430</v>
      </c>
      <c r="G3" s="6" t="s">
        <v>431</v>
      </c>
      <c r="H3" s="6" t="s">
        <v>326</v>
      </c>
      <c r="I3" s="6" t="s">
        <v>432</v>
      </c>
      <c r="J3" s="6" t="s">
        <v>433</v>
      </c>
      <c r="K3" s="6" t="s">
        <v>434</v>
      </c>
      <c r="L3" s="6" t="s">
        <v>435</v>
      </c>
      <c r="M3" s="6" t="s">
        <v>436</v>
      </c>
      <c r="N3" s="6" t="s">
        <v>1</v>
      </c>
      <c r="O3" s="6" t="s">
        <v>437</v>
      </c>
      <c r="P3" s="6" t="s">
        <v>438</v>
      </c>
      <c r="Q3" s="6"/>
      <c r="R3" s="6" t="s">
        <v>439</v>
      </c>
      <c r="S3" s="6"/>
      <c r="T3" s="6" t="s">
        <v>440</v>
      </c>
      <c r="U3" s="6" t="s">
        <v>441</v>
      </c>
      <c r="V3" s="6" t="s">
        <v>442</v>
      </c>
      <c r="W3" s="6"/>
      <c r="X3" s="6" t="s">
        <v>443</v>
      </c>
    </row>
    <row r="4" spans="1:24" s="239" customFormat="1" ht="21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s="239" customFormat="1" ht="21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 t="s">
        <v>444</v>
      </c>
      <c r="Q5" s="6" t="s">
        <v>445</v>
      </c>
      <c r="R5" s="6" t="s">
        <v>444</v>
      </c>
      <c r="S5" s="6" t="s">
        <v>445</v>
      </c>
      <c r="T5" s="6"/>
      <c r="U5" s="6"/>
      <c r="V5" s="6" t="s">
        <v>446</v>
      </c>
      <c r="W5" s="6" t="s">
        <v>447</v>
      </c>
      <c r="X5" s="6"/>
    </row>
    <row r="6" spans="1:24" ht="15" customHeight="1">
      <c r="A6" s="71" t="s">
        <v>15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</row>
    <row r="7" spans="1:24" s="242" customFormat="1" ht="27" customHeight="1">
      <c r="A7" s="9">
        <v>1</v>
      </c>
      <c r="B7" s="7" t="s">
        <v>448</v>
      </c>
      <c r="C7" s="241" t="s">
        <v>449</v>
      </c>
      <c r="D7" s="7">
        <v>130589</v>
      </c>
      <c r="E7" s="9" t="s">
        <v>450</v>
      </c>
      <c r="F7" s="41" t="s">
        <v>451</v>
      </c>
      <c r="G7" s="41">
        <v>4278</v>
      </c>
      <c r="H7" s="41">
        <v>1973</v>
      </c>
      <c r="I7" s="9" t="s">
        <v>28</v>
      </c>
      <c r="J7" s="9" t="s">
        <v>28</v>
      </c>
      <c r="K7" s="41">
        <v>8000</v>
      </c>
      <c r="L7" s="9" t="s">
        <v>28</v>
      </c>
      <c r="M7" s="9"/>
      <c r="N7" s="9">
        <v>1</v>
      </c>
      <c r="O7" s="9" t="s">
        <v>28</v>
      </c>
      <c r="P7" s="77" t="s">
        <v>452</v>
      </c>
      <c r="Q7" s="77" t="s">
        <v>453</v>
      </c>
      <c r="R7" s="9" t="s">
        <v>28</v>
      </c>
      <c r="S7" s="9" t="s">
        <v>28</v>
      </c>
      <c r="T7" s="9" t="s">
        <v>28</v>
      </c>
      <c r="U7" s="9" t="s">
        <v>28</v>
      </c>
      <c r="V7" s="9" t="s">
        <v>28</v>
      </c>
      <c r="W7" s="9" t="s">
        <v>28</v>
      </c>
      <c r="X7" s="9" t="s">
        <v>28</v>
      </c>
    </row>
    <row r="8" spans="1:24" s="242" customFormat="1" ht="27" customHeight="1">
      <c r="A8" s="9">
        <v>2</v>
      </c>
      <c r="B8" s="7" t="s">
        <v>448</v>
      </c>
      <c r="C8" s="243" t="s">
        <v>454</v>
      </c>
      <c r="D8" s="43" t="s">
        <v>455</v>
      </c>
      <c r="E8" s="43" t="s">
        <v>456</v>
      </c>
      <c r="F8" s="41" t="s">
        <v>457</v>
      </c>
      <c r="G8" s="244">
        <v>6842</v>
      </c>
      <c r="H8" s="244">
        <v>1983</v>
      </c>
      <c r="I8" s="245">
        <v>33612</v>
      </c>
      <c r="J8" s="9">
        <v>8</v>
      </c>
      <c r="K8" s="244">
        <v>10700</v>
      </c>
      <c r="L8" s="9">
        <v>10600</v>
      </c>
      <c r="M8" s="9"/>
      <c r="N8" s="9">
        <v>2</v>
      </c>
      <c r="O8" s="9" t="s">
        <v>28</v>
      </c>
      <c r="P8" s="77" t="s">
        <v>452</v>
      </c>
      <c r="Q8" s="77" t="s">
        <v>453</v>
      </c>
      <c r="R8" s="9" t="s">
        <v>28</v>
      </c>
      <c r="S8" s="9" t="s">
        <v>28</v>
      </c>
      <c r="T8" s="9" t="s">
        <v>28</v>
      </c>
      <c r="U8" s="9" t="s">
        <v>28</v>
      </c>
      <c r="V8" s="9" t="s">
        <v>28</v>
      </c>
      <c r="W8" s="9" t="s">
        <v>28</v>
      </c>
      <c r="X8" s="9" t="s">
        <v>28</v>
      </c>
    </row>
    <row r="9" spans="1:24" s="242" customFormat="1" ht="27" customHeight="1">
      <c r="A9" s="9">
        <v>3</v>
      </c>
      <c r="B9" s="7" t="s">
        <v>458</v>
      </c>
      <c r="C9" s="243" t="s">
        <v>459</v>
      </c>
      <c r="D9" s="43">
        <v>9814</v>
      </c>
      <c r="E9" s="43" t="s">
        <v>460</v>
      </c>
      <c r="F9" s="41" t="s">
        <v>461</v>
      </c>
      <c r="G9" s="9" t="s">
        <v>28</v>
      </c>
      <c r="H9" s="244">
        <v>1973</v>
      </c>
      <c r="I9" s="245">
        <v>26911</v>
      </c>
      <c r="J9" s="9" t="s">
        <v>462</v>
      </c>
      <c r="K9" s="244">
        <v>6440</v>
      </c>
      <c r="L9" s="9">
        <v>6440</v>
      </c>
      <c r="M9" s="9"/>
      <c r="N9" s="9">
        <v>3</v>
      </c>
      <c r="O9" s="9" t="s">
        <v>28</v>
      </c>
      <c r="P9" s="77" t="s">
        <v>452</v>
      </c>
      <c r="Q9" s="77" t="s">
        <v>453</v>
      </c>
      <c r="R9" s="9" t="s">
        <v>28</v>
      </c>
      <c r="S9" s="9" t="s">
        <v>28</v>
      </c>
      <c r="T9" s="9" t="s">
        <v>28</v>
      </c>
      <c r="U9" s="9" t="s">
        <v>28</v>
      </c>
      <c r="V9" s="9" t="s">
        <v>28</v>
      </c>
      <c r="W9" s="9" t="s">
        <v>28</v>
      </c>
      <c r="X9" s="9" t="s">
        <v>28</v>
      </c>
    </row>
    <row r="10" spans="1:24" s="242" customFormat="1" ht="27" customHeight="1">
      <c r="A10" s="9">
        <v>4</v>
      </c>
      <c r="B10" s="9" t="s">
        <v>463</v>
      </c>
      <c r="C10" s="12" t="s">
        <v>464</v>
      </c>
      <c r="D10" s="43" t="s">
        <v>465</v>
      </c>
      <c r="E10" s="43" t="s">
        <v>466</v>
      </c>
      <c r="F10" s="244" t="s">
        <v>467</v>
      </c>
      <c r="G10" s="244">
        <v>2417</v>
      </c>
      <c r="H10" s="244">
        <v>1997</v>
      </c>
      <c r="I10" s="245">
        <v>35440</v>
      </c>
      <c r="J10" s="9">
        <v>9</v>
      </c>
      <c r="K10" s="244">
        <v>2900</v>
      </c>
      <c r="L10" s="9">
        <v>2900</v>
      </c>
      <c r="M10" s="9"/>
      <c r="N10" s="9">
        <v>4</v>
      </c>
      <c r="O10" s="9" t="s">
        <v>28</v>
      </c>
      <c r="P10" s="77" t="s">
        <v>452</v>
      </c>
      <c r="Q10" s="77" t="s">
        <v>453</v>
      </c>
      <c r="R10" s="9" t="s">
        <v>28</v>
      </c>
      <c r="S10" s="9" t="s">
        <v>28</v>
      </c>
      <c r="T10" s="9" t="s">
        <v>28</v>
      </c>
      <c r="U10" s="9" t="s">
        <v>28</v>
      </c>
      <c r="V10" s="9" t="s">
        <v>28</v>
      </c>
      <c r="W10" s="9" t="s">
        <v>28</v>
      </c>
      <c r="X10" s="9" t="s">
        <v>28</v>
      </c>
    </row>
    <row r="11" spans="1:24" s="242" customFormat="1" ht="27" customHeight="1">
      <c r="A11" s="9">
        <v>5</v>
      </c>
      <c r="B11" s="246" t="s">
        <v>448</v>
      </c>
      <c r="C11" s="247" t="s">
        <v>468</v>
      </c>
      <c r="D11" s="246">
        <v>6827</v>
      </c>
      <c r="E11" s="43" t="s">
        <v>469</v>
      </c>
      <c r="F11" s="41" t="s">
        <v>470</v>
      </c>
      <c r="G11" s="244">
        <v>6842</v>
      </c>
      <c r="H11" s="244">
        <v>1980</v>
      </c>
      <c r="I11" s="245">
        <v>29628</v>
      </c>
      <c r="J11" s="9">
        <v>6</v>
      </c>
      <c r="K11" s="244">
        <v>10700</v>
      </c>
      <c r="L11" s="9">
        <v>10700</v>
      </c>
      <c r="M11" s="9"/>
      <c r="N11" s="9">
        <v>5</v>
      </c>
      <c r="O11" s="9" t="s">
        <v>28</v>
      </c>
      <c r="P11" s="77" t="s">
        <v>452</v>
      </c>
      <c r="Q11" s="77" t="s">
        <v>453</v>
      </c>
      <c r="R11" s="9" t="s">
        <v>28</v>
      </c>
      <c r="S11" s="9" t="s">
        <v>28</v>
      </c>
      <c r="T11" s="9" t="s">
        <v>28</v>
      </c>
      <c r="U11" s="9" t="s">
        <v>28</v>
      </c>
      <c r="V11" s="9" t="s">
        <v>28</v>
      </c>
      <c r="W11" s="9" t="s">
        <v>28</v>
      </c>
      <c r="X11" s="9" t="s">
        <v>28</v>
      </c>
    </row>
    <row r="12" spans="1:24" s="242" customFormat="1" ht="27" customHeight="1">
      <c r="A12" s="9">
        <v>6</v>
      </c>
      <c r="B12" s="246" t="s">
        <v>471</v>
      </c>
      <c r="C12" s="247" t="s">
        <v>472</v>
      </c>
      <c r="D12" s="246" t="s">
        <v>473</v>
      </c>
      <c r="E12" s="43" t="s">
        <v>474</v>
      </c>
      <c r="F12" s="244" t="s">
        <v>475</v>
      </c>
      <c r="G12" s="9" t="s">
        <v>28</v>
      </c>
      <c r="H12" s="244">
        <v>2000</v>
      </c>
      <c r="I12" s="10" t="s">
        <v>476</v>
      </c>
      <c r="J12" s="9" t="s">
        <v>28</v>
      </c>
      <c r="K12" s="244">
        <v>750</v>
      </c>
      <c r="L12" s="9">
        <v>750</v>
      </c>
      <c r="M12" s="9"/>
      <c r="N12" s="9">
        <v>6</v>
      </c>
      <c r="O12" s="9" t="s">
        <v>28</v>
      </c>
      <c r="P12" s="77" t="s">
        <v>452</v>
      </c>
      <c r="Q12" s="77" t="s">
        <v>453</v>
      </c>
      <c r="R12" s="9" t="s">
        <v>28</v>
      </c>
      <c r="S12" s="9" t="s">
        <v>28</v>
      </c>
      <c r="T12" s="9" t="s">
        <v>28</v>
      </c>
      <c r="U12" s="9" t="s">
        <v>28</v>
      </c>
      <c r="V12" s="9" t="s">
        <v>28</v>
      </c>
      <c r="W12" s="9" t="s">
        <v>28</v>
      </c>
      <c r="X12" s="9" t="s">
        <v>28</v>
      </c>
    </row>
    <row r="13" spans="1:24" s="242" customFormat="1" ht="27" customHeight="1">
      <c r="A13" s="9">
        <v>7</v>
      </c>
      <c r="B13" s="246" t="s">
        <v>477</v>
      </c>
      <c r="C13" s="247" t="s">
        <v>478</v>
      </c>
      <c r="D13" s="246" t="s">
        <v>479</v>
      </c>
      <c r="E13" s="43" t="s">
        <v>480</v>
      </c>
      <c r="F13" s="41" t="s">
        <v>481</v>
      </c>
      <c r="G13" s="244">
        <v>2461</v>
      </c>
      <c r="H13" s="244">
        <v>1999</v>
      </c>
      <c r="I13" s="10" t="s">
        <v>482</v>
      </c>
      <c r="J13" s="9">
        <v>9</v>
      </c>
      <c r="K13" s="244">
        <v>2700</v>
      </c>
      <c r="L13" s="9" t="s">
        <v>28</v>
      </c>
      <c r="M13" s="9">
        <v>415032</v>
      </c>
      <c r="N13" s="9">
        <v>7</v>
      </c>
      <c r="O13" s="155">
        <v>8000</v>
      </c>
      <c r="P13" s="248" t="s">
        <v>483</v>
      </c>
      <c r="Q13" s="248" t="s">
        <v>484</v>
      </c>
      <c r="R13" s="248" t="s">
        <v>483</v>
      </c>
      <c r="S13" s="248" t="s">
        <v>484</v>
      </c>
      <c r="T13" s="9" t="s">
        <v>28</v>
      </c>
      <c r="U13" s="9" t="s">
        <v>28</v>
      </c>
      <c r="V13" s="9" t="s">
        <v>28</v>
      </c>
      <c r="W13" s="9" t="s">
        <v>28</v>
      </c>
      <c r="X13" s="9" t="s">
        <v>28</v>
      </c>
    </row>
    <row r="14" spans="1:24" s="242" customFormat="1" ht="27" customHeight="1">
      <c r="A14" s="9">
        <v>8</v>
      </c>
      <c r="B14" s="246" t="s">
        <v>485</v>
      </c>
      <c r="C14" s="247" t="s">
        <v>486</v>
      </c>
      <c r="D14" s="246">
        <v>80861438</v>
      </c>
      <c r="E14" s="43" t="s">
        <v>487</v>
      </c>
      <c r="F14" s="244" t="s">
        <v>488</v>
      </c>
      <c r="G14" s="244">
        <v>4750</v>
      </c>
      <c r="H14" s="244">
        <v>2008</v>
      </c>
      <c r="I14" s="245">
        <v>39470</v>
      </c>
      <c r="J14" s="9">
        <v>2</v>
      </c>
      <c r="K14" s="9" t="s">
        <v>28</v>
      </c>
      <c r="L14" s="9">
        <v>7000</v>
      </c>
      <c r="M14" s="9">
        <v>6331</v>
      </c>
      <c r="N14" s="9">
        <v>8</v>
      </c>
      <c r="O14" s="155">
        <v>30500</v>
      </c>
      <c r="P14" s="77" t="s">
        <v>489</v>
      </c>
      <c r="Q14" s="77" t="s">
        <v>490</v>
      </c>
      <c r="R14" s="77" t="s">
        <v>489</v>
      </c>
      <c r="S14" s="77" t="s">
        <v>490</v>
      </c>
      <c r="T14" s="9" t="s">
        <v>28</v>
      </c>
      <c r="U14" s="9" t="s">
        <v>28</v>
      </c>
      <c r="V14" s="9" t="s">
        <v>28</v>
      </c>
      <c r="W14" s="9" t="s">
        <v>28</v>
      </c>
      <c r="X14" s="9" t="s">
        <v>28</v>
      </c>
    </row>
    <row r="15" spans="1:24" s="242" customFormat="1" ht="27" customHeight="1">
      <c r="A15" s="9">
        <v>9</v>
      </c>
      <c r="B15" s="9" t="s">
        <v>491</v>
      </c>
      <c r="C15" s="9" t="s">
        <v>492</v>
      </c>
      <c r="D15" s="9" t="s">
        <v>493</v>
      </c>
      <c r="E15" s="9" t="s">
        <v>494</v>
      </c>
      <c r="F15" s="9" t="s">
        <v>495</v>
      </c>
      <c r="G15" s="9" t="s">
        <v>28</v>
      </c>
      <c r="H15" s="9">
        <v>2009</v>
      </c>
      <c r="I15" s="245">
        <v>40227</v>
      </c>
      <c r="J15" s="9" t="s">
        <v>462</v>
      </c>
      <c r="K15" s="9" t="s">
        <v>28</v>
      </c>
      <c r="L15" s="9">
        <v>11100</v>
      </c>
      <c r="M15" s="9"/>
      <c r="N15" s="9">
        <v>9</v>
      </c>
      <c r="O15" s="9" t="s">
        <v>28</v>
      </c>
      <c r="P15" s="9" t="s">
        <v>496</v>
      </c>
      <c r="Q15" s="9" t="s">
        <v>497</v>
      </c>
      <c r="R15" s="9" t="s">
        <v>498</v>
      </c>
      <c r="S15" s="9" t="s">
        <v>28</v>
      </c>
      <c r="T15" s="9" t="s">
        <v>28</v>
      </c>
      <c r="U15" s="9" t="s">
        <v>28</v>
      </c>
      <c r="V15" s="9" t="s">
        <v>28</v>
      </c>
      <c r="W15" s="9" t="s">
        <v>28</v>
      </c>
      <c r="X15" s="9" t="s">
        <v>28</v>
      </c>
    </row>
    <row r="16" spans="1:24" s="242" customFormat="1" ht="27" customHeight="1">
      <c r="A16" s="9">
        <v>10</v>
      </c>
      <c r="B16" s="246" t="s">
        <v>477</v>
      </c>
      <c r="C16" s="247" t="s">
        <v>499</v>
      </c>
      <c r="D16" s="246" t="s">
        <v>500</v>
      </c>
      <c r="E16" s="43" t="s">
        <v>501</v>
      </c>
      <c r="F16" s="244" t="s">
        <v>502</v>
      </c>
      <c r="G16" s="244">
        <v>2400</v>
      </c>
      <c r="H16" s="244">
        <v>1993</v>
      </c>
      <c r="I16" s="245">
        <v>34220</v>
      </c>
      <c r="J16" s="9">
        <v>9</v>
      </c>
      <c r="K16" s="244">
        <v>2565</v>
      </c>
      <c r="L16" s="9">
        <v>2565</v>
      </c>
      <c r="M16" s="9"/>
      <c r="N16" s="9">
        <v>10</v>
      </c>
      <c r="O16" s="9" t="s">
        <v>28</v>
      </c>
      <c r="P16" s="77" t="s">
        <v>503</v>
      </c>
      <c r="Q16" s="77" t="s">
        <v>504</v>
      </c>
      <c r="R16" s="9" t="s">
        <v>28</v>
      </c>
      <c r="S16" s="9" t="s">
        <v>28</v>
      </c>
      <c r="T16" s="9" t="s">
        <v>28</v>
      </c>
      <c r="U16" s="9" t="s">
        <v>28</v>
      </c>
      <c r="V16" s="9" t="s">
        <v>28</v>
      </c>
      <c r="W16" s="9" t="s">
        <v>28</v>
      </c>
      <c r="X16" s="9" t="s">
        <v>28</v>
      </c>
    </row>
    <row r="17" spans="1:24" ht="15" customHeight="1">
      <c r="A17" s="71" t="s">
        <v>240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</row>
    <row r="18" spans="1:24" ht="27" customHeight="1">
      <c r="A18" s="52">
        <v>1</v>
      </c>
      <c r="B18" s="249" t="s">
        <v>505</v>
      </c>
      <c r="C18" s="250" t="s">
        <v>506</v>
      </c>
      <c r="D18" s="249">
        <v>710121403197</v>
      </c>
      <c r="E18" s="229" t="s">
        <v>507</v>
      </c>
      <c r="F18" s="249" t="s">
        <v>461</v>
      </c>
      <c r="G18" s="9" t="s">
        <v>28</v>
      </c>
      <c r="H18" s="249">
        <v>2014</v>
      </c>
      <c r="I18" s="251">
        <v>41834</v>
      </c>
      <c r="J18" s="9" t="s">
        <v>28</v>
      </c>
      <c r="K18" s="249">
        <v>5650</v>
      </c>
      <c r="L18" s="9" t="s">
        <v>28</v>
      </c>
      <c r="M18" s="9"/>
      <c r="N18" s="52">
        <v>1</v>
      </c>
      <c r="O18" s="9" t="s">
        <v>28</v>
      </c>
      <c r="P18" s="252" t="s">
        <v>508</v>
      </c>
      <c r="Q18" s="252" t="s">
        <v>509</v>
      </c>
      <c r="R18" s="9" t="s">
        <v>28</v>
      </c>
      <c r="S18" s="253" t="s">
        <v>28</v>
      </c>
      <c r="T18" s="9" t="s">
        <v>28</v>
      </c>
      <c r="U18" s="9" t="s">
        <v>28</v>
      </c>
      <c r="V18" s="9" t="s">
        <v>28</v>
      </c>
      <c r="W18" s="9" t="s">
        <v>28</v>
      </c>
      <c r="X18" s="9" t="s">
        <v>28</v>
      </c>
    </row>
    <row r="19" spans="1:24" ht="27" customHeight="1">
      <c r="A19" s="52">
        <v>2</v>
      </c>
      <c r="B19" s="249" t="s">
        <v>510</v>
      </c>
      <c r="C19" s="250" t="s">
        <v>511</v>
      </c>
      <c r="D19" s="249" t="s">
        <v>512</v>
      </c>
      <c r="E19" s="229" t="s">
        <v>513</v>
      </c>
      <c r="F19" s="249" t="s">
        <v>461</v>
      </c>
      <c r="G19" s="9" t="s">
        <v>28</v>
      </c>
      <c r="H19" s="249">
        <v>2014</v>
      </c>
      <c r="I19" s="251">
        <v>41834</v>
      </c>
      <c r="J19" s="9" t="s">
        <v>28</v>
      </c>
      <c r="K19" s="249">
        <v>1400</v>
      </c>
      <c r="L19" s="9" t="s">
        <v>28</v>
      </c>
      <c r="M19" s="9"/>
      <c r="N19" s="52">
        <v>2</v>
      </c>
      <c r="O19" s="9" t="s">
        <v>28</v>
      </c>
      <c r="P19" s="252" t="s">
        <v>508</v>
      </c>
      <c r="Q19" s="252" t="s">
        <v>509</v>
      </c>
      <c r="R19" s="9" t="s">
        <v>28</v>
      </c>
      <c r="S19" s="253" t="s">
        <v>28</v>
      </c>
      <c r="T19" s="9" t="s">
        <v>28</v>
      </c>
      <c r="U19" s="9" t="s">
        <v>28</v>
      </c>
      <c r="V19" s="9" t="s">
        <v>28</v>
      </c>
      <c r="W19" s="9" t="s">
        <v>28</v>
      </c>
      <c r="X19" s="9" t="s">
        <v>28</v>
      </c>
    </row>
    <row r="20" spans="1:24" ht="27" customHeight="1">
      <c r="A20" s="52">
        <v>3</v>
      </c>
      <c r="B20" s="249" t="s">
        <v>514</v>
      </c>
      <c r="C20" s="250" t="s">
        <v>515</v>
      </c>
      <c r="D20" s="249" t="s">
        <v>516</v>
      </c>
      <c r="E20" s="229" t="s">
        <v>517</v>
      </c>
      <c r="F20" s="249" t="s">
        <v>488</v>
      </c>
      <c r="G20" s="254">
        <v>4400</v>
      </c>
      <c r="H20" s="249">
        <v>2014</v>
      </c>
      <c r="I20" s="251">
        <v>41834</v>
      </c>
      <c r="J20" s="9" t="s">
        <v>28</v>
      </c>
      <c r="K20" s="9" t="s">
        <v>28</v>
      </c>
      <c r="L20" s="9" t="s">
        <v>28</v>
      </c>
      <c r="M20" s="130">
        <v>1258</v>
      </c>
      <c r="N20" s="52">
        <v>3</v>
      </c>
      <c r="O20" s="255">
        <v>111000</v>
      </c>
      <c r="P20" s="252" t="s">
        <v>518</v>
      </c>
      <c r="Q20" s="252" t="s">
        <v>519</v>
      </c>
      <c r="R20" s="252" t="s">
        <v>518</v>
      </c>
      <c r="S20" s="252" t="s">
        <v>519</v>
      </c>
      <c r="T20" s="9" t="s">
        <v>28</v>
      </c>
      <c r="U20" s="9" t="s">
        <v>28</v>
      </c>
      <c r="V20" s="9" t="s">
        <v>28</v>
      </c>
      <c r="W20" s="9" t="s">
        <v>28</v>
      </c>
      <c r="X20" s="9" t="s">
        <v>28</v>
      </c>
    </row>
    <row r="21" spans="1:24" ht="27" customHeight="1">
      <c r="A21" s="52">
        <v>4</v>
      </c>
      <c r="B21" s="249" t="s">
        <v>520</v>
      </c>
      <c r="C21" s="250" t="s">
        <v>521</v>
      </c>
      <c r="D21" s="249" t="s">
        <v>522</v>
      </c>
      <c r="E21" s="229" t="s">
        <v>523</v>
      </c>
      <c r="F21" s="249" t="s">
        <v>524</v>
      </c>
      <c r="G21" s="9" t="s">
        <v>28</v>
      </c>
      <c r="H21" s="249">
        <v>2014</v>
      </c>
      <c r="I21" s="251">
        <v>41834</v>
      </c>
      <c r="J21" s="9" t="s">
        <v>28</v>
      </c>
      <c r="K21" s="9" t="s">
        <v>28</v>
      </c>
      <c r="L21" s="9" t="s">
        <v>28</v>
      </c>
      <c r="M21" s="9"/>
      <c r="N21" s="52">
        <v>4</v>
      </c>
      <c r="O21" s="9" t="s">
        <v>28</v>
      </c>
      <c r="P21" s="252" t="s">
        <v>518</v>
      </c>
      <c r="Q21" s="252" t="s">
        <v>519</v>
      </c>
      <c r="R21" s="9" t="s">
        <v>28</v>
      </c>
      <c r="S21" s="253" t="s">
        <v>28</v>
      </c>
      <c r="T21" s="9" t="s">
        <v>28</v>
      </c>
      <c r="U21" s="9" t="s">
        <v>28</v>
      </c>
      <c r="V21" s="9" t="s">
        <v>28</v>
      </c>
      <c r="W21" s="9" t="s">
        <v>28</v>
      </c>
      <c r="X21" s="9" t="s">
        <v>28</v>
      </c>
    </row>
    <row r="22" spans="1:24" ht="27" customHeight="1">
      <c r="A22" s="52">
        <v>5</v>
      </c>
      <c r="B22" s="249" t="s">
        <v>525</v>
      </c>
      <c r="C22" s="250" t="s">
        <v>526</v>
      </c>
      <c r="D22" s="249" t="s">
        <v>527</v>
      </c>
      <c r="E22" s="229" t="s">
        <v>528</v>
      </c>
      <c r="F22" s="249" t="s">
        <v>529</v>
      </c>
      <c r="G22" s="254">
        <v>2143</v>
      </c>
      <c r="H22" s="249">
        <v>2014</v>
      </c>
      <c r="I22" s="251">
        <v>41829</v>
      </c>
      <c r="J22" s="52">
        <v>6</v>
      </c>
      <c r="K22" s="9" t="s">
        <v>28</v>
      </c>
      <c r="L22" s="9" t="s">
        <v>28</v>
      </c>
      <c r="M22" s="130">
        <v>72520</v>
      </c>
      <c r="N22" s="52">
        <v>5</v>
      </c>
      <c r="O22" s="255">
        <v>83000</v>
      </c>
      <c r="P22" s="252" t="s">
        <v>530</v>
      </c>
      <c r="Q22" s="252" t="s">
        <v>531</v>
      </c>
      <c r="R22" s="252" t="s">
        <v>530</v>
      </c>
      <c r="S22" s="252" t="s">
        <v>531</v>
      </c>
      <c r="T22" s="9" t="s">
        <v>28</v>
      </c>
      <c r="U22" s="9" t="s">
        <v>28</v>
      </c>
      <c r="V22" s="9" t="s">
        <v>28</v>
      </c>
      <c r="W22" s="9" t="s">
        <v>28</v>
      </c>
      <c r="X22" s="9" t="s">
        <v>28</v>
      </c>
    </row>
    <row r="23" spans="1:24" ht="27" customHeight="1">
      <c r="A23" s="52">
        <v>6</v>
      </c>
      <c r="B23" s="249" t="s">
        <v>532</v>
      </c>
      <c r="C23" s="250" t="s">
        <v>533</v>
      </c>
      <c r="D23" s="249" t="s">
        <v>534</v>
      </c>
      <c r="E23" s="229" t="s">
        <v>535</v>
      </c>
      <c r="F23" s="249" t="s">
        <v>461</v>
      </c>
      <c r="G23" s="9" t="s">
        <v>28</v>
      </c>
      <c r="H23" s="249">
        <v>2014</v>
      </c>
      <c r="I23" s="251">
        <v>41843</v>
      </c>
      <c r="J23" s="9" t="s">
        <v>28</v>
      </c>
      <c r="K23" s="9" t="s">
        <v>28</v>
      </c>
      <c r="L23" s="9" t="s">
        <v>28</v>
      </c>
      <c r="M23" s="9"/>
      <c r="N23" s="52">
        <v>6</v>
      </c>
      <c r="O23" s="9" t="s">
        <v>28</v>
      </c>
      <c r="P23" s="252" t="s">
        <v>508</v>
      </c>
      <c r="Q23" s="252" t="s">
        <v>509</v>
      </c>
      <c r="R23" s="9" t="s">
        <v>28</v>
      </c>
      <c r="S23" s="253" t="s">
        <v>28</v>
      </c>
      <c r="T23" s="253" t="s">
        <v>28</v>
      </c>
      <c r="U23" s="253" t="s">
        <v>28</v>
      </c>
      <c r="V23" s="253" t="s">
        <v>28</v>
      </c>
      <c r="W23" s="253" t="s">
        <v>28</v>
      </c>
      <c r="X23" s="253" t="s">
        <v>28</v>
      </c>
    </row>
    <row r="24" spans="1:24" ht="27" customHeight="1">
      <c r="A24" s="71" t="s">
        <v>35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</row>
    <row r="25" spans="1:24" ht="27" customHeight="1">
      <c r="A25" s="9">
        <v>1</v>
      </c>
      <c r="B25" s="246" t="s">
        <v>536</v>
      </c>
      <c r="C25" s="247" t="s">
        <v>537</v>
      </c>
      <c r="D25" s="246" t="s">
        <v>538</v>
      </c>
      <c r="E25" s="43" t="s">
        <v>539</v>
      </c>
      <c r="F25" s="246" t="s">
        <v>540</v>
      </c>
      <c r="G25" s="246" t="s">
        <v>541</v>
      </c>
      <c r="H25" s="246">
        <v>2008</v>
      </c>
      <c r="I25" s="245">
        <v>39800</v>
      </c>
      <c r="J25" s="9">
        <v>37</v>
      </c>
      <c r="K25" s="246">
        <v>10000</v>
      </c>
      <c r="L25" s="9">
        <v>6635</v>
      </c>
      <c r="M25" s="9">
        <v>163827</v>
      </c>
      <c r="N25" s="9">
        <v>1</v>
      </c>
      <c r="O25" s="117">
        <v>95000</v>
      </c>
      <c r="P25" s="246" t="s">
        <v>542</v>
      </c>
      <c r="Q25" s="246" t="s">
        <v>543</v>
      </c>
      <c r="R25" s="246" t="s">
        <v>542</v>
      </c>
      <c r="S25" s="246" t="s">
        <v>543</v>
      </c>
      <c r="T25" s="253" t="s">
        <v>28</v>
      </c>
      <c r="U25" s="43" t="s">
        <v>183</v>
      </c>
      <c r="V25" s="9" t="s">
        <v>544</v>
      </c>
      <c r="W25" s="117">
        <v>500</v>
      </c>
      <c r="X25" s="43" t="s">
        <v>183</v>
      </c>
    </row>
    <row r="26" spans="1:24" ht="27" customHeight="1">
      <c r="A26" s="166"/>
      <c r="B26" s="256"/>
      <c r="C26" s="257"/>
      <c r="D26" s="256"/>
      <c r="E26" s="258"/>
      <c r="F26" s="256"/>
      <c r="G26" s="130"/>
      <c r="H26" s="256"/>
      <c r="I26" s="259"/>
      <c r="J26" s="130"/>
      <c r="K26" s="130"/>
      <c r="L26" s="130"/>
      <c r="M26" s="130"/>
      <c r="N26" s="130"/>
      <c r="O26" s="130"/>
      <c r="P26" s="260"/>
      <c r="Q26" s="260"/>
      <c r="R26" s="130"/>
      <c r="S26" s="130"/>
      <c r="T26" s="261"/>
      <c r="U26" s="261"/>
      <c r="V26" s="261"/>
      <c r="W26" s="261"/>
      <c r="X26" s="261"/>
    </row>
  </sheetData>
  <mergeCells count="30">
    <mergeCell ref="A1:H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Q4"/>
    <mergeCell ref="R3:S4"/>
    <mergeCell ref="T3:T5"/>
    <mergeCell ref="U3:U5"/>
    <mergeCell ref="V3:W4"/>
    <mergeCell ref="X3:X5"/>
    <mergeCell ref="A6:K6"/>
    <mergeCell ref="L6:S6"/>
    <mergeCell ref="T6:X6"/>
    <mergeCell ref="A17:K17"/>
    <mergeCell ref="L17:S17"/>
    <mergeCell ref="T17:X17"/>
    <mergeCell ref="A24:K24"/>
    <mergeCell ref="L24:X24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 scale="73"/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SheetLayoutView="100" workbookViewId="0" topLeftCell="A1">
      <selection activeCell="B19" sqref="B19"/>
    </sheetView>
  </sheetViews>
  <sheetFormatPr defaultColWidth="9.140625" defaultRowHeight="12.75"/>
  <cols>
    <col min="1" max="1" width="3.421875" style="262" customWidth="1"/>
    <col min="2" max="2" width="40.421875" style="262" customWidth="1"/>
    <col min="3" max="3" width="15.8515625" style="262" customWidth="1"/>
    <col min="4" max="4" width="25.00390625" style="262" customWidth="1"/>
    <col min="5" max="5" width="10.7109375" style="262" customWidth="1"/>
    <col min="6" max="6" width="19.7109375" style="263" customWidth="1"/>
    <col min="7" max="7" width="16.57421875" style="262" customWidth="1"/>
    <col min="8" max="8" width="29.7109375" style="264" customWidth="1"/>
    <col min="9" max="16384" width="9.140625" style="262" customWidth="1"/>
  </cols>
  <sheetData>
    <row r="1" spans="1:8" s="5" customFormat="1" ht="27.75" customHeight="1">
      <c r="A1" s="237" t="s">
        <v>545</v>
      </c>
      <c r="B1" s="237"/>
      <c r="C1" s="237"/>
      <c r="D1" s="237"/>
      <c r="E1" s="237"/>
      <c r="F1" s="237"/>
      <c r="G1" s="237"/>
      <c r="H1" s="237"/>
    </row>
    <row r="2" spans="2:6" s="5" customFormat="1" ht="21" customHeight="1">
      <c r="B2" s="3"/>
      <c r="C2" s="3"/>
      <c r="D2" s="3"/>
      <c r="E2" s="3"/>
      <c r="F2" s="3"/>
    </row>
    <row r="3" spans="1:8" s="5" customFormat="1" ht="54.75" customHeight="1">
      <c r="A3" s="265" t="s">
        <v>1</v>
      </c>
      <c r="B3" s="266" t="s">
        <v>546</v>
      </c>
      <c r="C3" s="267" t="s">
        <v>547</v>
      </c>
      <c r="D3" s="267" t="s">
        <v>548</v>
      </c>
      <c r="E3" s="267" t="s">
        <v>326</v>
      </c>
      <c r="F3" s="267" t="s">
        <v>549</v>
      </c>
      <c r="G3" s="267" t="s">
        <v>550</v>
      </c>
      <c r="H3" s="268" t="s">
        <v>551</v>
      </c>
    </row>
    <row r="4" spans="1:8" s="5" customFormat="1" ht="15" customHeight="1">
      <c r="A4" s="71" t="s">
        <v>15</v>
      </c>
      <c r="B4" s="71"/>
      <c r="C4" s="71"/>
      <c r="D4" s="71"/>
      <c r="E4" s="71"/>
      <c r="F4" s="71"/>
      <c r="G4" s="71"/>
      <c r="H4" s="71"/>
    </row>
    <row r="5" spans="1:8" s="5" customFormat="1" ht="21" customHeight="1">
      <c r="A5" s="269">
        <v>1</v>
      </c>
      <c r="B5" s="270" t="s">
        <v>552</v>
      </c>
      <c r="C5" s="271">
        <v>68390</v>
      </c>
      <c r="D5" s="272" t="s">
        <v>553</v>
      </c>
      <c r="E5" s="273">
        <v>1999</v>
      </c>
      <c r="F5" s="271" t="s">
        <v>28</v>
      </c>
      <c r="G5" s="274">
        <v>12286.8</v>
      </c>
      <c r="H5" s="275" t="s">
        <v>554</v>
      </c>
    </row>
    <row r="6" spans="1:8" s="5" customFormat="1" ht="21" customHeight="1">
      <c r="A6" s="269">
        <v>2</v>
      </c>
      <c r="B6" s="270" t="s">
        <v>555</v>
      </c>
      <c r="C6" s="271" t="s">
        <v>28</v>
      </c>
      <c r="D6" s="271" t="s">
        <v>28</v>
      </c>
      <c r="E6" s="271" t="s">
        <v>28</v>
      </c>
      <c r="F6" s="271" t="s">
        <v>28</v>
      </c>
      <c r="G6" s="276">
        <v>2228.8</v>
      </c>
      <c r="H6" s="277" t="s">
        <v>554</v>
      </c>
    </row>
    <row r="7" spans="1:8" s="5" customFormat="1" ht="21" customHeight="1">
      <c r="A7" s="269">
        <v>3</v>
      </c>
      <c r="B7" s="270" t="s">
        <v>556</v>
      </c>
      <c r="C7" s="271" t="s">
        <v>28</v>
      </c>
      <c r="D7" s="271" t="s">
        <v>28</v>
      </c>
      <c r="E7" s="271" t="s">
        <v>28</v>
      </c>
      <c r="F7" s="271" t="s">
        <v>28</v>
      </c>
      <c r="G7" s="276">
        <v>13382.8</v>
      </c>
      <c r="H7" s="277" t="s">
        <v>557</v>
      </c>
    </row>
    <row r="8" spans="1:8" s="5" customFormat="1" ht="21" customHeight="1">
      <c r="A8" s="269">
        <v>4</v>
      </c>
      <c r="B8" s="270" t="s">
        <v>558</v>
      </c>
      <c r="C8" s="271" t="s">
        <v>28</v>
      </c>
      <c r="D8" s="271" t="s">
        <v>28</v>
      </c>
      <c r="E8" s="271" t="s">
        <v>28</v>
      </c>
      <c r="F8" s="271" t="s">
        <v>28</v>
      </c>
      <c r="G8" s="276">
        <v>4867.8</v>
      </c>
      <c r="H8" s="277" t="s">
        <v>557</v>
      </c>
    </row>
    <row r="9" spans="1:8" s="5" customFormat="1" ht="21" customHeight="1">
      <c r="A9" s="269">
        <v>5</v>
      </c>
      <c r="B9" s="270" t="s">
        <v>559</v>
      </c>
      <c r="C9" s="271" t="s">
        <v>28</v>
      </c>
      <c r="D9" s="271" t="s">
        <v>28</v>
      </c>
      <c r="E9" s="271" t="s">
        <v>28</v>
      </c>
      <c r="F9" s="271" t="s">
        <v>28</v>
      </c>
      <c r="G9" s="276">
        <v>12286.8</v>
      </c>
      <c r="H9" s="277" t="s">
        <v>560</v>
      </c>
    </row>
    <row r="10" spans="1:8" s="5" customFormat="1" ht="21" customHeight="1">
      <c r="A10" s="269">
        <v>6</v>
      </c>
      <c r="B10" s="270" t="s">
        <v>561</v>
      </c>
      <c r="C10" s="271" t="s">
        <v>28</v>
      </c>
      <c r="D10" s="271" t="s">
        <v>28</v>
      </c>
      <c r="E10" s="271" t="s">
        <v>28</v>
      </c>
      <c r="F10" s="271" t="s">
        <v>28</v>
      </c>
      <c r="G10" s="276">
        <v>3245.2</v>
      </c>
      <c r="H10" s="277" t="s">
        <v>560</v>
      </c>
    </row>
    <row r="11" spans="1:8" s="5" customFormat="1" ht="21" customHeight="1">
      <c r="A11" s="269">
        <v>7</v>
      </c>
      <c r="B11" s="270" t="s">
        <v>562</v>
      </c>
      <c r="C11" s="271" t="s">
        <v>28</v>
      </c>
      <c r="D11" s="271" t="s">
        <v>28</v>
      </c>
      <c r="E11" s="271" t="s">
        <v>28</v>
      </c>
      <c r="F11" s="271" t="s">
        <v>28</v>
      </c>
      <c r="G11" s="276">
        <v>12007.6</v>
      </c>
      <c r="H11" s="277" t="s">
        <v>563</v>
      </c>
    </row>
    <row r="12" spans="1:8" s="5" customFormat="1" ht="21" customHeight="1">
      <c r="A12" s="269">
        <v>8</v>
      </c>
      <c r="B12" s="270" t="s">
        <v>564</v>
      </c>
      <c r="C12" s="271" t="s">
        <v>28</v>
      </c>
      <c r="D12" s="271" t="s">
        <v>28</v>
      </c>
      <c r="E12" s="271" t="s">
        <v>28</v>
      </c>
      <c r="F12" s="271" t="s">
        <v>28</v>
      </c>
      <c r="G12" s="276">
        <v>2972.2</v>
      </c>
      <c r="H12" s="277" t="s">
        <v>563</v>
      </c>
    </row>
    <row r="13" spans="1:8" s="5" customFormat="1" ht="24.75" customHeight="1">
      <c r="A13" s="269">
        <v>9</v>
      </c>
      <c r="B13" s="270" t="s">
        <v>565</v>
      </c>
      <c r="C13" s="271"/>
      <c r="D13" s="271"/>
      <c r="E13" s="271">
        <v>2013</v>
      </c>
      <c r="F13" s="271" t="s">
        <v>566</v>
      </c>
      <c r="G13" s="278">
        <v>15000</v>
      </c>
      <c r="H13" s="279" t="s">
        <v>563</v>
      </c>
    </row>
    <row r="14" spans="1:8" s="5" customFormat="1" ht="21" customHeight="1">
      <c r="A14" s="269">
        <v>10</v>
      </c>
      <c r="B14" s="270" t="s">
        <v>567</v>
      </c>
      <c r="C14" s="271" t="s">
        <v>568</v>
      </c>
      <c r="D14" s="271"/>
      <c r="E14" s="271">
        <v>2013</v>
      </c>
      <c r="F14" s="271" t="s">
        <v>569</v>
      </c>
      <c r="G14" s="278">
        <v>19510.41</v>
      </c>
      <c r="H14" s="279" t="s">
        <v>563</v>
      </c>
    </row>
    <row r="15" spans="1:8" s="5" customFormat="1" ht="15" customHeight="1">
      <c r="A15" s="280" t="s">
        <v>262</v>
      </c>
      <c r="B15" s="280"/>
      <c r="C15" s="280"/>
      <c r="D15" s="280"/>
      <c r="E15" s="280"/>
      <c r="F15" s="280"/>
      <c r="G15" s="281">
        <f>SUM(G5:G14)</f>
        <v>97788.40999999999</v>
      </c>
      <c r="H15" s="282"/>
    </row>
    <row r="16" spans="1:8" s="5" customFormat="1" ht="15" customHeight="1">
      <c r="A16" s="71" t="s">
        <v>240</v>
      </c>
      <c r="B16" s="71"/>
      <c r="C16" s="71"/>
      <c r="D16" s="71"/>
      <c r="E16" s="71"/>
      <c r="F16" s="71"/>
      <c r="G16" s="71"/>
      <c r="H16" s="71"/>
    </row>
    <row r="17" spans="1:8" s="287" customFormat="1" ht="21" customHeight="1">
      <c r="A17" s="269">
        <v>1</v>
      </c>
      <c r="B17" s="270" t="s">
        <v>570</v>
      </c>
      <c r="C17" s="271" t="s">
        <v>571</v>
      </c>
      <c r="D17" s="272" t="s">
        <v>572</v>
      </c>
      <c r="E17" s="283">
        <v>2003</v>
      </c>
      <c r="F17" s="284" t="s">
        <v>573</v>
      </c>
      <c r="G17" s="285">
        <v>38000</v>
      </c>
      <c r="H17" s="286" t="s">
        <v>243</v>
      </c>
    </row>
    <row r="18" spans="1:8" s="287" customFormat="1" ht="21" customHeight="1">
      <c r="A18" s="288">
        <v>2</v>
      </c>
      <c r="B18" s="270" t="s">
        <v>570</v>
      </c>
      <c r="C18" s="289" t="s">
        <v>574</v>
      </c>
      <c r="D18" s="290" t="s">
        <v>572</v>
      </c>
      <c r="E18" s="283">
        <v>2003</v>
      </c>
      <c r="F18" s="291" t="s">
        <v>573</v>
      </c>
      <c r="G18" s="292">
        <v>38000</v>
      </c>
      <c r="H18" s="293" t="s">
        <v>243</v>
      </c>
    </row>
    <row r="19" spans="1:8" s="287" customFormat="1" ht="21" customHeight="1">
      <c r="A19" s="288">
        <v>3</v>
      </c>
      <c r="B19" s="294" t="s">
        <v>575</v>
      </c>
      <c r="C19" s="295">
        <v>91081</v>
      </c>
      <c r="D19" s="296" t="s">
        <v>576</v>
      </c>
      <c r="E19" s="283">
        <v>2009</v>
      </c>
      <c r="F19" s="291" t="s">
        <v>577</v>
      </c>
      <c r="G19" s="292">
        <v>75000</v>
      </c>
      <c r="H19" s="293" t="s">
        <v>243</v>
      </c>
    </row>
    <row r="20" spans="1:8" s="287" customFormat="1" ht="21" customHeight="1">
      <c r="A20" s="288">
        <v>4</v>
      </c>
      <c r="B20" s="270" t="s">
        <v>575</v>
      </c>
      <c r="C20" s="297">
        <v>44</v>
      </c>
      <c r="D20" s="298" t="s">
        <v>578</v>
      </c>
      <c r="E20" s="283">
        <v>2003</v>
      </c>
      <c r="F20" s="291" t="s">
        <v>577</v>
      </c>
      <c r="G20" s="292">
        <v>8000</v>
      </c>
      <c r="H20" s="293" t="s">
        <v>243</v>
      </c>
    </row>
    <row r="21" spans="1:8" s="287" customFormat="1" ht="21" customHeight="1">
      <c r="A21" s="288">
        <v>5</v>
      </c>
      <c r="B21" s="270" t="s">
        <v>575</v>
      </c>
      <c r="C21" s="299">
        <v>4282</v>
      </c>
      <c r="D21" s="300" t="s">
        <v>578</v>
      </c>
      <c r="E21" s="283">
        <v>2004</v>
      </c>
      <c r="F21" s="291" t="s">
        <v>577</v>
      </c>
      <c r="G21" s="292">
        <v>8000</v>
      </c>
      <c r="H21" s="293" t="s">
        <v>243</v>
      </c>
    </row>
    <row r="22" spans="1:8" s="287" customFormat="1" ht="21" customHeight="1">
      <c r="A22" s="288">
        <v>6</v>
      </c>
      <c r="B22" s="270" t="s">
        <v>575</v>
      </c>
      <c r="C22" s="297">
        <v>23</v>
      </c>
      <c r="D22" s="301" t="s">
        <v>579</v>
      </c>
      <c r="E22" s="283">
        <v>2003</v>
      </c>
      <c r="F22" s="291" t="s">
        <v>577</v>
      </c>
      <c r="G22" s="292">
        <v>45000</v>
      </c>
      <c r="H22" s="293" t="s">
        <v>243</v>
      </c>
    </row>
    <row r="23" spans="1:8" s="287" customFormat="1" ht="21" customHeight="1">
      <c r="A23" s="288">
        <v>7</v>
      </c>
      <c r="B23" s="270" t="s">
        <v>580</v>
      </c>
      <c r="C23" s="297"/>
      <c r="D23" s="301"/>
      <c r="E23" s="283">
        <v>2013</v>
      </c>
      <c r="F23" s="291" t="s">
        <v>581</v>
      </c>
      <c r="G23" s="292">
        <v>4000</v>
      </c>
      <c r="H23" s="293" t="s">
        <v>243</v>
      </c>
    </row>
    <row r="24" spans="1:8" s="287" customFormat="1" ht="21" customHeight="1">
      <c r="A24" s="288">
        <v>8</v>
      </c>
      <c r="B24" s="270" t="s">
        <v>582</v>
      </c>
      <c r="C24" s="297"/>
      <c r="D24" s="301" t="s">
        <v>583</v>
      </c>
      <c r="E24" s="283">
        <v>2013</v>
      </c>
      <c r="F24" s="291" t="s">
        <v>573</v>
      </c>
      <c r="G24" s="292">
        <v>6130</v>
      </c>
      <c r="H24" s="293" t="s">
        <v>243</v>
      </c>
    </row>
    <row r="25" spans="1:8" s="287" customFormat="1" ht="39" customHeight="1">
      <c r="A25" s="288">
        <v>9</v>
      </c>
      <c r="B25" s="270" t="s">
        <v>584</v>
      </c>
      <c r="C25" s="297" t="s">
        <v>28</v>
      </c>
      <c r="D25" s="301" t="s">
        <v>585</v>
      </c>
      <c r="E25" s="283">
        <v>2015</v>
      </c>
      <c r="F25" s="302" t="s">
        <v>28</v>
      </c>
      <c r="G25" s="303">
        <v>207377.46</v>
      </c>
      <c r="H25" s="304" t="s">
        <v>243</v>
      </c>
    </row>
    <row r="26" spans="1:8" s="287" customFormat="1" ht="30.75" customHeight="1">
      <c r="A26" s="288">
        <v>10</v>
      </c>
      <c r="B26" s="270" t="s">
        <v>586</v>
      </c>
      <c r="C26" s="297"/>
      <c r="D26" s="301"/>
      <c r="E26" s="283">
        <v>2016</v>
      </c>
      <c r="F26" s="302" t="s">
        <v>587</v>
      </c>
      <c r="G26" s="303">
        <v>5412.42</v>
      </c>
      <c r="H26" s="304" t="s">
        <v>243</v>
      </c>
    </row>
    <row r="27" spans="1:8" s="5" customFormat="1" ht="15" customHeight="1">
      <c r="A27" s="280" t="s">
        <v>262</v>
      </c>
      <c r="B27" s="280"/>
      <c r="C27" s="280"/>
      <c r="D27" s="280"/>
      <c r="E27" s="280"/>
      <c r="F27" s="280"/>
      <c r="G27" s="281">
        <f>SUM(G17:G26)</f>
        <v>434919.87999999995</v>
      </c>
      <c r="H27" s="282"/>
    </row>
    <row r="28" spans="1:8" s="5" customFormat="1" ht="15" customHeight="1">
      <c r="A28" s="71" t="s">
        <v>263</v>
      </c>
      <c r="B28" s="71"/>
      <c r="C28" s="71"/>
      <c r="D28" s="71"/>
      <c r="E28" s="71"/>
      <c r="F28" s="71"/>
      <c r="G28" s="71"/>
      <c r="H28" s="71"/>
    </row>
    <row r="29" spans="1:8" s="287" customFormat="1" ht="21" customHeight="1">
      <c r="A29" s="269">
        <v>1</v>
      </c>
      <c r="B29" s="270" t="s">
        <v>588</v>
      </c>
      <c r="C29" s="271" t="s">
        <v>28</v>
      </c>
      <c r="D29" s="271" t="s">
        <v>28</v>
      </c>
      <c r="E29" s="271" t="s">
        <v>28</v>
      </c>
      <c r="F29" s="271" t="s">
        <v>28</v>
      </c>
      <c r="G29" s="286">
        <v>10054.82</v>
      </c>
      <c r="H29" s="305" t="s">
        <v>589</v>
      </c>
    </row>
    <row r="30" spans="1:8" s="287" customFormat="1" ht="21" customHeight="1">
      <c r="A30" s="288">
        <v>2</v>
      </c>
      <c r="B30" s="270" t="s">
        <v>590</v>
      </c>
      <c r="C30" s="271" t="s">
        <v>28</v>
      </c>
      <c r="D30" s="271" t="s">
        <v>28</v>
      </c>
      <c r="E30" s="271" t="s">
        <v>28</v>
      </c>
      <c r="F30" s="271" t="s">
        <v>28</v>
      </c>
      <c r="G30" s="293">
        <v>6000</v>
      </c>
      <c r="H30" s="305" t="s">
        <v>184</v>
      </c>
    </row>
    <row r="31" spans="1:8" s="287" customFormat="1" ht="21" customHeight="1">
      <c r="A31" s="288">
        <v>3</v>
      </c>
      <c r="B31" s="294" t="s">
        <v>591</v>
      </c>
      <c r="C31" s="271" t="s">
        <v>28</v>
      </c>
      <c r="D31" s="271" t="s">
        <v>28</v>
      </c>
      <c r="E31" s="271" t="s">
        <v>28</v>
      </c>
      <c r="F31" s="271" t="s">
        <v>28</v>
      </c>
      <c r="G31" s="293">
        <v>59375.6</v>
      </c>
      <c r="H31" s="305" t="s">
        <v>184</v>
      </c>
    </row>
    <row r="32" spans="1:8" s="287" customFormat="1" ht="21" customHeight="1">
      <c r="A32" s="288">
        <v>4</v>
      </c>
      <c r="B32" s="270" t="s">
        <v>592</v>
      </c>
      <c r="C32" s="271" t="s">
        <v>28</v>
      </c>
      <c r="D32" s="271" t="s">
        <v>28</v>
      </c>
      <c r="E32" s="271" t="s">
        <v>28</v>
      </c>
      <c r="F32" s="271" t="s">
        <v>28</v>
      </c>
      <c r="G32" s="293">
        <v>203729.83</v>
      </c>
      <c r="H32" s="305" t="s">
        <v>184</v>
      </c>
    </row>
    <row r="33" spans="1:8" s="287" customFormat="1" ht="21" customHeight="1">
      <c r="A33" s="288">
        <v>5</v>
      </c>
      <c r="B33" s="270" t="s">
        <v>593</v>
      </c>
      <c r="C33" s="271" t="s">
        <v>28</v>
      </c>
      <c r="D33" s="271" t="s">
        <v>28</v>
      </c>
      <c r="E33" s="271" t="s">
        <v>28</v>
      </c>
      <c r="F33" s="271" t="s">
        <v>28</v>
      </c>
      <c r="G33" s="200">
        <v>116525.1</v>
      </c>
      <c r="H33" s="305" t="s">
        <v>184</v>
      </c>
    </row>
    <row r="34" spans="1:8" s="5" customFormat="1" ht="15" customHeight="1">
      <c r="A34" s="280" t="s">
        <v>262</v>
      </c>
      <c r="B34" s="280"/>
      <c r="C34" s="280"/>
      <c r="D34" s="280"/>
      <c r="E34" s="280"/>
      <c r="F34" s="280"/>
      <c r="G34" s="281">
        <f>SUM(G29:G33)</f>
        <v>395685.35000000003</v>
      </c>
      <c r="H34" s="282"/>
    </row>
    <row r="35" spans="1:8" s="5" customFormat="1" ht="15" customHeight="1">
      <c r="A35" s="71" t="s">
        <v>52</v>
      </c>
      <c r="B35" s="71"/>
      <c r="C35" s="71"/>
      <c r="D35" s="71"/>
      <c r="E35" s="71"/>
      <c r="F35" s="71"/>
      <c r="G35" s="71"/>
      <c r="H35" s="71"/>
    </row>
    <row r="36" spans="1:8" s="5" customFormat="1" ht="29.25" customHeight="1">
      <c r="A36" s="306">
        <v>1</v>
      </c>
      <c r="B36" s="307" t="s">
        <v>594</v>
      </c>
      <c r="C36" s="271" t="s">
        <v>595</v>
      </c>
      <c r="D36" s="308" t="s">
        <v>596</v>
      </c>
      <c r="E36" s="273">
        <v>1999</v>
      </c>
      <c r="F36" s="309" t="s">
        <v>597</v>
      </c>
      <c r="G36" s="310">
        <v>16000</v>
      </c>
      <c r="H36" s="311" t="s">
        <v>598</v>
      </c>
    </row>
    <row r="37" spans="1:8" s="5" customFormat="1" ht="24" customHeight="1">
      <c r="A37" s="306">
        <v>2</v>
      </c>
      <c r="B37" s="307" t="s">
        <v>599</v>
      </c>
      <c r="C37" s="271" t="s">
        <v>600</v>
      </c>
      <c r="D37" s="308" t="s">
        <v>601</v>
      </c>
      <c r="E37" s="273" t="s">
        <v>602</v>
      </c>
      <c r="F37" s="309" t="s">
        <v>603</v>
      </c>
      <c r="G37" s="310">
        <v>4000</v>
      </c>
      <c r="H37" s="311" t="s">
        <v>598</v>
      </c>
    </row>
    <row r="38" spans="1:8" s="5" customFormat="1" ht="21" customHeight="1">
      <c r="A38" s="306">
        <v>3</v>
      </c>
      <c r="B38" s="307" t="s">
        <v>604</v>
      </c>
      <c r="C38" s="271">
        <v>5015019139</v>
      </c>
      <c r="D38" s="308" t="s">
        <v>605</v>
      </c>
      <c r="E38" s="273">
        <v>2015</v>
      </c>
      <c r="F38" s="309" t="s">
        <v>606</v>
      </c>
      <c r="G38" s="310">
        <v>3495</v>
      </c>
      <c r="H38" s="311" t="s">
        <v>598</v>
      </c>
    </row>
    <row r="39" spans="1:8" s="5" customFormat="1" ht="21" customHeight="1">
      <c r="A39" s="306">
        <v>4</v>
      </c>
      <c r="B39" s="307" t="s">
        <v>607</v>
      </c>
      <c r="C39" s="271"/>
      <c r="D39" s="308" t="s">
        <v>608</v>
      </c>
      <c r="E39" s="273">
        <v>2015</v>
      </c>
      <c r="F39" s="309" t="s">
        <v>609</v>
      </c>
      <c r="G39" s="310">
        <v>3498</v>
      </c>
      <c r="H39" s="311" t="s">
        <v>598</v>
      </c>
    </row>
    <row r="40" spans="1:8" s="5" customFormat="1" ht="15" customHeight="1">
      <c r="A40" s="312" t="s">
        <v>262</v>
      </c>
      <c r="B40" s="312"/>
      <c r="C40" s="312"/>
      <c r="D40" s="312"/>
      <c r="E40" s="312"/>
      <c r="F40" s="312"/>
      <c r="G40" s="281">
        <f>SUM(G36:G39)</f>
        <v>26993</v>
      </c>
      <c r="H40" s="282"/>
    </row>
    <row r="41" spans="1:8" s="5" customFormat="1" ht="15" customHeight="1">
      <c r="A41" s="71" t="s">
        <v>40</v>
      </c>
      <c r="B41" s="71"/>
      <c r="C41" s="71"/>
      <c r="D41" s="71"/>
      <c r="E41" s="71"/>
      <c r="F41" s="71"/>
      <c r="G41" s="71"/>
      <c r="H41" s="71"/>
    </row>
    <row r="42" spans="1:8" s="5" customFormat="1" ht="41.25" customHeight="1">
      <c r="A42" s="306">
        <v>1</v>
      </c>
      <c r="B42" s="307" t="s">
        <v>610</v>
      </c>
      <c r="C42" s="271" t="s">
        <v>611</v>
      </c>
      <c r="D42" s="308" t="s">
        <v>612</v>
      </c>
      <c r="E42" s="313">
        <v>2010</v>
      </c>
      <c r="F42" s="309" t="s">
        <v>613</v>
      </c>
      <c r="G42" s="310">
        <v>8200</v>
      </c>
      <c r="H42" s="311" t="s">
        <v>614</v>
      </c>
    </row>
    <row r="43" spans="1:8" s="5" customFormat="1" ht="21" customHeight="1">
      <c r="A43" s="312" t="s">
        <v>262</v>
      </c>
      <c r="B43" s="312"/>
      <c r="C43" s="312"/>
      <c r="D43" s="312"/>
      <c r="E43" s="312"/>
      <c r="F43" s="312"/>
      <c r="G43" s="314">
        <f>SUM(G42:G42)</f>
        <v>8200</v>
      </c>
      <c r="H43" s="315"/>
    </row>
    <row r="44" spans="1:8" s="5" customFormat="1" ht="15" customHeight="1">
      <c r="A44" s="71" t="s">
        <v>47</v>
      </c>
      <c r="B44" s="71"/>
      <c r="C44" s="71"/>
      <c r="D44" s="71"/>
      <c r="E44" s="71"/>
      <c r="F44" s="71"/>
      <c r="G44" s="71"/>
      <c r="H44" s="71"/>
    </row>
    <row r="45" spans="1:8" ht="21" customHeight="1">
      <c r="A45" s="306">
        <v>1</v>
      </c>
      <c r="B45" s="307" t="s">
        <v>594</v>
      </c>
      <c r="C45" s="271" t="s">
        <v>615</v>
      </c>
      <c r="D45" s="308" t="s">
        <v>596</v>
      </c>
      <c r="E45" s="313">
        <v>1999</v>
      </c>
      <c r="F45" s="309" t="s">
        <v>597</v>
      </c>
      <c r="G45" s="310">
        <v>16000</v>
      </c>
      <c r="H45" s="311" t="s">
        <v>616</v>
      </c>
    </row>
    <row r="46" spans="1:8" ht="21" customHeight="1">
      <c r="A46" s="306">
        <v>2</v>
      </c>
      <c r="B46" s="307" t="s">
        <v>599</v>
      </c>
      <c r="C46" s="271" t="s">
        <v>617</v>
      </c>
      <c r="D46" s="308" t="s">
        <v>618</v>
      </c>
      <c r="E46" s="313" t="s">
        <v>619</v>
      </c>
      <c r="F46" s="309" t="s">
        <v>603</v>
      </c>
      <c r="G46" s="310">
        <v>4000</v>
      </c>
      <c r="H46" s="311" t="s">
        <v>616</v>
      </c>
    </row>
    <row r="47" spans="1:8" ht="12.75" customHeight="1">
      <c r="A47" s="312" t="s">
        <v>262</v>
      </c>
      <c r="B47" s="312"/>
      <c r="C47" s="312"/>
      <c r="D47" s="312"/>
      <c r="E47" s="312"/>
      <c r="F47" s="312"/>
      <c r="G47" s="314">
        <f>SUM(G45:G46)</f>
        <v>20000</v>
      </c>
      <c r="H47" s="315"/>
    </row>
    <row r="50" ht="19.5" customHeight="1"/>
    <row r="51" spans="6:7" ht="33" customHeight="1">
      <c r="F51" s="316" t="s">
        <v>364</v>
      </c>
      <c r="G51" s="317">
        <f>G47+G43+G40+G34+G27+G15</f>
        <v>983586.64</v>
      </c>
    </row>
  </sheetData>
  <mergeCells count="13">
    <mergeCell ref="A1:H1"/>
    <mergeCell ref="A4:H4"/>
    <mergeCell ref="A15:F15"/>
    <mergeCell ref="A16:H16"/>
    <mergeCell ref="A27:F27"/>
    <mergeCell ref="A28:H28"/>
    <mergeCell ref="A34:F34"/>
    <mergeCell ref="A35:H35"/>
    <mergeCell ref="A40:F40"/>
    <mergeCell ref="A41:H41"/>
    <mergeCell ref="A43:F43"/>
    <mergeCell ref="A44:H44"/>
    <mergeCell ref="A47:F47"/>
  </mergeCells>
  <printOptions/>
  <pageMargins left="0.7" right="0.7" top="0.75" bottom="0.75" header="0.5118055555555555" footer="0.5118055555555555"/>
  <pageSetup horizontalDpi="300" verticalDpi="300" orientation="landscape" paperSize="9" scale="79"/>
  <rowBreaks count="1" manualBreakCount="1">
    <brk id="2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SheetLayoutView="100" workbookViewId="0" topLeftCell="A1">
      <selection activeCell="F11" sqref="F11"/>
    </sheetView>
  </sheetViews>
  <sheetFormatPr defaultColWidth="9.140625" defaultRowHeight="12.75"/>
  <cols>
    <col min="1" max="1" width="14.28125" style="0" customWidth="1"/>
    <col min="2" max="2" width="14.421875" style="0" customWidth="1"/>
    <col min="3" max="3" width="19.8515625" style="318" customWidth="1"/>
    <col min="4" max="4" width="12.7109375" style="0" customWidth="1"/>
    <col min="5" max="5" width="12.140625" style="0" customWidth="1"/>
    <col min="6" max="6" width="31.7109375" style="0" customWidth="1"/>
    <col min="7" max="7" width="15.140625" style="0" customWidth="1"/>
    <col min="8" max="8" width="23.140625" style="0" customWidth="1"/>
    <col min="9" max="9" width="12.57421875" style="0" customWidth="1"/>
  </cols>
  <sheetData>
    <row r="1" spans="1:4" ht="21" customHeight="1">
      <c r="A1" s="319" t="s">
        <v>620</v>
      </c>
      <c r="B1" s="319"/>
      <c r="C1" s="319"/>
      <c r="D1" s="319"/>
    </row>
    <row r="3" spans="1:9" ht="18.75" customHeight="1">
      <c r="A3" s="320" t="s">
        <v>621</v>
      </c>
      <c r="B3" s="320"/>
      <c r="C3" s="320"/>
      <c r="D3" s="320"/>
      <c r="E3" s="320"/>
      <c r="F3" s="320"/>
      <c r="G3" s="320"/>
      <c r="H3" s="320"/>
      <c r="I3" s="320"/>
    </row>
    <row r="4" spans="1:9" ht="27" customHeight="1">
      <c r="A4" s="321" t="s">
        <v>622</v>
      </c>
      <c r="B4" s="321" t="s">
        <v>623</v>
      </c>
      <c r="C4" s="321" t="s">
        <v>624</v>
      </c>
      <c r="D4" s="322" t="s">
        <v>625</v>
      </c>
      <c r="E4" s="322" t="s">
        <v>626</v>
      </c>
      <c r="F4" s="321" t="s">
        <v>627</v>
      </c>
      <c r="G4" s="322" t="s">
        <v>628</v>
      </c>
      <c r="H4" s="321" t="s">
        <v>629</v>
      </c>
      <c r="I4" s="323" t="s">
        <v>630</v>
      </c>
    </row>
    <row r="5" spans="1:9" ht="21.75" customHeight="1">
      <c r="A5" s="324">
        <v>2012</v>
      </c>
      <c r="B5" s="324"/>
      <c r="C5" s="324"/>
      <c r="D5" s="324"/>
      <c r="E5" s="324"/>
      <c r="F5" s="324"/>
      <c r="G5" s="324"/>
      <c r="H5" s="324"/>
      <c r="I5" s="324"/>
    </row>
    <row r="6" spans="1:9" ht="44.25" customHeight="1">
      <c r="A6" s="325" t="s">
        <v>52</v>
      </c>
      <c r="B6" s="325" t="s">
        <v>631</v>
      </c>
      <c r="C6" s="325" t="s">
        <v>632</v>
      </c>
      <c r="D6" s="326">
        <v>40972</v>
      </c>
      <c r="E6" s="326">
        <v>40973</v>
      </c>
      <c r="F6" s="325" t="s">
        <v>633</v>
      </c>
      <c r="G6" s="326">
        <v>40996</v>
      </c>
      <c r="H6" s="325"/>
      <c r="I6" s="327">
        <v>1805.9</v>
      </c>
    </row>
    <row r="7" spans="1:9" ht="45" customHeight="1">
      <c r="A7" s="325" t="s">
        <v>15</v>
      </c>
      <c r="B7" s="325" t="s">
        <v>631</v>
      </c>
      <c r="C7" s="325" t="s">
        <v>634</v>
      </c>
      <c r="D7" s="326">
        <v>40911</v>
      </c>
      <c r="E7" s="326">
        <v>41031</v>
      </c>
      <c r="F7" s="325" t="s">
        <v>635</v>
      </c>
      <c r="G7" s="326">
        <v>42216</v>
      </c>
      <c r="H7" s="325" t="s">
        <v>636</v>
      </c>
      <c r="I7" s="327">
        <v>8509.82</v>
      </c>
    </row>
    <row r="8" spans="1:9" ht="30" customHeight="1">
      <c r="A8" s="325" t="s">
        <v>15</v>
      </c>
      <c r="B8" s="325" t="s">
        <v>631</v>
      </c>
      <c r="C8" s="325" t="s">
        <v>637</v>
      </c>
      <c r="D8" s="326">
        <v>41178</v>
      </c>
      <c r="E8" s="326">
        <v>41379</v>
      </c>
      <c r="F8" s="325" t="s">
        <v>638</v>
      </c>
      <c r="G8" s="326">
        <v>41381</v>
      </c>
      <c r="H8" s="325" t="s">
        <v>639</v>
      </c>
      <c r="I8" s="327">
        <v>100</v>
      </c>
    </row>
    <row r="9" spans="1:9" ht="30" customHeight="1">
      <c r="A9" s="325" t="s">
        <v>15</v>
      </c>
      <c r="B9" s="325" t="s">
        <v>631</v>
      </c>
      <c r="C9" s="325" t="s">
        <v>640</v>
      </c>
      <c r="D9" s="326">
        <v>41178</v>
      </c>
      <c r="E9" s="326">
        <v>41394</v>
      </c>
      <c r="F9" s="325" t="s">
        <v>638</v>
      </c>
      <c r="G9" s="326">
        <v>41450</v>
      </c>
      <c r="H9" s="325" t="s">
        <v>641</v>
      </c>
      <c r="I9" s="327">
        <v>0</v>
      </c>
    </row>
    <row r="10" spans="1:9" ht="51.75" customHeight="1">
      <c r="A10" s="325" t="s">
        <v>15</v>
      </c>
      <c r="B10" s="325" t="s">
        <v>631</v>
      </c>
      <c r="C10" s="325" t="s">
        <v>642</v>
      </c>
      <c r="D10" s="326">
        <v>40992</v>
      </c>
      <c r="E10" s="326">
        <v>41143</v>
      </c>
      <c r="F10" s="325" t="s">
        <v>643</v>
      </c>
      <c r="G10" s="326">
        <v>41170</v>
      </c>
      <c r="H10" s="325" t="s">
        <v>644</v>
      </c>
      <c r="I10" s="327">
        <v>2799.98</v>
      </c>
    </row>
    <row r="11" spans="1:9" ht="51.75" customHeight="1">
      <c r="A11" s="325" t="s">
        <v>52</v>
      </c>
      <c r="B11" s="325" t="s">
        <v>631</v>
      </c>
      <c r="C11" s="325" t="s">
        <v>632</v>
      </c>
      <c r="D11" s="326">
        <v>40914</v>
      </c>
      <c r="E11" s="326">
        <v>40918</v>
      </c>
      <c r="F11" s="325" t="s">
        <v>645</v>
      </c>
      <c r="G11" s="326">
        <v>40949</v>
      </c>
      <c r="H11" s="325" t="s">
        <v>646</v>
      </c>
      <c r="I11" s="327">
        <v>2826.54</v>
      </c>
    </row>
    <row r="12" spans="1:9" ht="22.5" customHeight="1">
      <c r="A12" s="328"/>
      <c r="B12" s="329"/>
      <c r="C12" s="329"/>
      <c r="D12" s="330"/>
      <c r="E12" s="330"/>
      <c r="F12" s="329"/>
      <c r="G12" s="330"/>
      <c r="H12" s="321" t="s">
        <v>398</v>
      </c>
      <c r="I12" s="323">
        <f>SUM(I6:I11)</f>
        <v>16042.24</v>
      </c>
    </row>
    <row r="13" spans="1:9" ht="23.25" customHeight="1">
      <c r="A13" s="324">
        <v>2013</v>
      </c>
      <c r="B13" s="324"/>
      <c r="C13" s="324"/>
      <c r="D13" s="324"/>
      <c r="E13" s="324"/>
      <c r="F13" s="324"/>
      <c r="G13" s="324"/>
      <c r="H13" s="324"/>
      <c r="I13" s="324"/>
    </row>
    <row r="14" spans="1:9" ht="43.5" customHeight="1">
      <c r="A14" s="325" t="s">
        <v>52</v>
      </c>
      <c r="B14" s="325" t="s">
        <v>631</v>
      </c>
      <c r="C14" s="325" t="s">
        <v>632</v>
      </c>
      <c r="D14" s="326">
        <v>41506</v>
      </c>
      <c r="E14" s="326">
        <v>41509</v>
      </c>
      <c r="F14" s="325" t="s">
        <v>647</v>
      </c>
      <c r="G14" s="326">
        <v>41550</v>
      </c>
      <c r="H14" s="325" t="s">
        <v>648</v>
      </c>
      <c r="I14" s="327">
        <v>2393.04</v>
      </c>
    </row>
    <row r="15" spans="1:9" ht="43.5" customHeight="1">
      <c r="A15" s="325" t="s">
        <v>15</v>
      </c>
      <c r="B15" s="325" t="s">
        <v>631</v>
      </c>
      <c r="C15" s="325" t="s">
        <v>632</v>
      </c>
      <c r="D15" s="326">
        <v>41615</v>
      </c>
      <c r="E15" s="326">
        <v>41621</v>
      </c>
      <c r="F15" s="325" t="s">
        <v>649</v>
      </c>
      <c r="G15" s="326">
        <v>41654</v>
      </c>
      <c r="H15" s="325" t="s">
        <v>648</v>
      </c>
      <c r="I15" s="327">
        <v>2653.57</v>
      </c>
    </row>
    <row r="16" spans="1:9" ht="43.5" customHeight="1">
      <c r="A16" s="325" t="s">
        <v>15</v>
      </c>
      <c r="B16" s="325" t="s">
        <v>631</v>
      </c>
      <c r="C16" s="325" t="s">
        <v>632</v>
      </c>
      <c r="D16" s="326">
        <v>41389</v>
      </c>
      <c r="E16" s="326">
        <v>41393</v>
      </c>
      <c r="F16" s="325" t="s">
        <v>650</v>
      </c>
      <c r="G16" s="326">
        <v>41431</v>
      </c>
      <c r="H16" s="325" t="s">
        <v>651</v>
      </c>
      <c r="I16" s="327">
        <v>3859.9</v>
      </c>
    </row>
    <row r="17" spans="1:9" ht="21.75" customHeight="1">
      <c r="A17" s="328"/>
      <c r="B17" s="329"/>
      <c r="C17" s="329"/>
      <c r="D17" s="330"/>
      <c r="E17" s="330"/>
      <c r="F17" s="329"/>
      <c r="G17" s="330"/>
      <c r="H17" s="321" t="s">
        <v>398</v>
      </c>
      <c r="I17" s="323">
        <f>SUM(I14:I16)</f>
        <v>8906.51</v>
      </c>
    </row>
    <row r="18" spans="1:9" ht="21" customHeight="1">
      <c r="A18" s="324">
        <v>2014</v>
      </c>
      <c r="B18" s="324"/>
      <c r="C18" s="324"/>
      <c r="D18" s="324"/>
      <c r="E18" s="324"/>
      <c r="F18" s="324"/>
      <c r="G18" s="324"/>
      <c r="H18" s="324"/>
      <c r="I18" s="324"/>
    </row>
    <row r="19" spans="1:9" ht="51.75" customHeight="1">
      <c r="A19" s="325" t="s">
        <v>52</v>
      </c>
      <c r="B19" s="325" t="s">
        <v>631</v>
      </c>
      <c r="C19" s="325" t="s">
        <v>632</v>
      </c>
      <c r="D19" s="326">
        <v>41840</v>
      </c>
      <c r="E19" s="326">
        <v>41845</v>
      </c>
      <c r="F19" s="325" t="s">
        <v>652</v>
      </c>
      <c r="G19" s="326">
        <v>41874</v>
      </c>
      <c r="H19" s="325" t="s">
        <v>653</v>
      </c>
      <c r="I19" s="327">
        <v>3289.02</v>
      </c>
    </row>
    <row r="20" spans="1:9" ht="45" customHeight="1">
      <c r="A20" s="325" t="s">
        <v>15</v>
      </c>
      <c r="B20" s="325" t="s">
        <v>631</v>
      </c>
      <c r="C20" s="325" t="s">
        <v>632</v>
      </c>
      <c r="D20" s="326">
        <v>41722</v>
      </c>
      <c r="E20" s="326">
        <v>41752</v>
      </c>
      <c r="F20" s="325" t="s">
        <v>654</v>
      </c>
      <c r="G20" s="326">
        <v>41767</v>
      </c>
      <c r="H20" s="325" t="s">
        <v>655</v>
      </c>
      <c r="I20" s="327">
        <v>7235</v>
      </c>
    </row>
    <row r="21" spans="1:9" ht="21.75" customHeight="1">
      <c r="A21" s="328"/>
      <c r="B21" s="329"/>
      <c r="C21" s="329"/>
      <c r="D21" s="330"/>
      <c r="E21" s="330"/>
      <c r="F21" s="329"/>
      <c r="G21" s="330"/>
      <c r="H21" s="321" t="s">
        <v>398</v>
      </c>
      <c r="I21" s="323">
        <f>SUM(I19:I20)</f>
        <v>10524.02</v>
      </c>
    </row>
    <row r="22" spans="1:9" ht="21" customHeight="1">
      <c r="A22" s="324">
        <v>2015</v>
      </c>
      <c r="B22" s="324"/>
      <c r="C22" s="324"/>
      <c r="D22" s="324"/>
      <c r="E22" s="324"/>
      <c r="F22" s="324"/>
      <c r="G22" s="324"/>
      <c r="H22" s="324"/>
      <c r="I22" s="324"/>
    </row>
    <row r="23" spans="1:9" ht="48" customHeight="1">
      <c r="A23" s="325" t="s">
        <v>52</v>
      </c>
      <c r="B23" s="325" t="s">
        <v>631</v>
      </c>
      <c r="C23" s="325" t="s">
        <v>632</v>
      </c>
      <c r="D23" s="326">
        <v>42015</v>
      </c>
      <c r="E23" s="326">
        <v>42019</v>
      </c>
      <c r="F23" s="325" t="s">
        <v>656</v>
      </c>
      <c r="G23" s="326">
        <v>42041</v>
      </c>
      <c r="H23" s="325" t="s">
        <v>657</v>
      </c>
      <c r="I23" s="327">
        <v>4410.29</v>
      </c>
    </row>
    <row r="24" spans="1:9" ht="48" customHeight="1">
      <c r="A24" s="325" t="s">
        <v>52</v>
      </c>
      <c r="B24" s="325" t="s">
        <v>631</v>
      </c>
      <c r="C24" s="325" t="s">
        <v>632</v>
      </c>
      <c r="D24" s="326">
        <v>42204</v>
      </c>
      <c r="E24" s="326">
        <v>42208</v>
      </c>
      <c r="F24" s="325" t="s">
        <v>658</v>
      </c>
      <c r="G24" s="326">
        <v>42267</v>
      </c>
      <c r="H24" s="325" t="s">
        <v>657</v>
      </c>
      <c r="I24" s="327">
        <v>11414.76</v>
      </c>
    </row>
    <row r="25" spans="1:9" ht="48" customHeight="1">
      <c r="A25" s="325" t="s">
        <v>15</v>
      </c>
      <c r="B25" s="325" t="s">
        <v>631</v>
      </c>
      <c r="C25" s="325" t="s">
        <v>632</v>
      </c>
      <c r="D25" s="326">
        <v>42016</v>
      </c>
      <c r="E25" s="326">
        <v>42045</v>
      </c>
      <c r="F25" s="325" t="s">
        <v>659</v>
      </c>
      <c r="G25" s="326">
        <v>42074</v>
      </c>
      <c r="H25" s="325" t="s">
        <v>660</v>
      </c>
      <c r="I25" s="327">
        <v>1070.1</v>
      </c>
    </row>
    <row r="26" spans="1:9" ht="24.75" customHeight="1">
      <c r="A26" s="331"/>
      <c r="B26" s="331"/>
      <c r="C26" s="331"/>
      <c r="D26" s="332"/>
      <c r="E26" s="332"/>
      <c r="F26" s="331"/>
      <c r="G26" s="332"/>
      <c r="H26" s="321" t="s">
        <v>398</v>
      </c>
      <c r="I26" s="323">
        <f>SUM(I23:I25)</f>
        <v>16895.15</v>
      </c>
    </row>
    <row r="27" spans="1:9" ht="24.75" customHeight="1">
      <c r="A27" s="324">
        <v>2016</v>
      </c>
      <c r="B27" s="324"/>
      <c r="C27" s="324"/>
      <c r="D27" s="324"/>
      <c r="E27" s="324"/>
      <c r="F27" s="324"/>
      <c r="G27" s="324"/>
      <c r="H27" s="324"/>
      <c r="I27" s="324"/>
    </row>
    <row r="28" spans="1:9" ht="51.75" customHeight="1">
      <c r="A28" s="333" t="s">
        <v>52</v>
      </c>
      <c r="B28" s="325" t="s">
        <v>631</v>
      </c>
      <c r="C28" s="333" t="s">
        <v>632</v>
      </c>
      <c r="D28" s="334">
        <v>42566</v>
      </c>
      <c r="E28" s="334">
        <v>42570</v>
      </c>
      <c r="F28" s="333" t="s">
        <v>661</v>
      </c>
      <c r="G28" s="334"/>
      <c r="H28" s="335"/>
      <c r="I28" s="336">
        <v>1422.18</v>
      </c>
    </row>
    <row r="29" spans="1:9" ht="51.75" customHeight="1">
      <c r="A29" s="333" t="s">
        <v>15</v>
      </c>
      <c r="B29" s="325" t="s">
        <v>631</v>
      </c>
      <c r="C29" s="333" t="s">
        <v>662</v>
      </c>
      <c r="D29" s="334">
        <v>42530</v>
      </c>
      <c r="E29" s="334">
        <v>42555</v>
      </c>
      <c r="F29" s="333" t="s">
        <v>663</v>
      </c>
      <c r="G29" s="334">
        <v>42571</v>
      </c>
      <c r="H29" s="335"/>
      <c r="I29" s="336">
        <v>1109.03</v>
      </c>
    </row>
    <row r="30" spans="1:9" ht="51.75" customHeight="1">
      <c r="A30" s="333" t="s">
        <v>15</v>
      </c>
      <c r="B30" s="325" t="s">
        <v>631</v>
      </c>
      <c r="C30" s="333" t="s">
        <v>634</v>
      </c>
      <c r="D30" s="334">
        <v>42504</v>
      </c>
      <c r="E30" s="334">
        <v>42556</v>
      </c>
      <c r="F30" s="333" t="s">
        <v>664</v>
      </c>
      <c r="G30" s="334">
        <v>42583</v>
      </c>
      <c r="H30" s="335"/>
      <c r="I30" s="336">
        <v>0</v>
      </c>
    </row>
    <row r="31" spans="1:9" ht="51.75" customHeight="1">
      <c r="A31" s="333" t="s">
        <v>15</v>
      </c>
      <c r="B31" s="325" t="s">
        <v>631</v>
      </c>
      <c r="C31" s="333" t="s">
        <v>632</v>
      </c>
      <c r="D31" s="334">
        <v>42429</v>
      </c>
      <c r="E31" s="334">
        <v>42444</v>
      </c>
      <c r="F31" s="333" t="s">
        <v>665</v>
      </c>
      <c r="G31" s="334">
        <v>42501</v>
      </c>
      <c r="H31" s="335"/>
      <c r="I31" s="336">
        <v>4000</v>
      </c>
    </row>
    <row r="32" spans="1:9" ht="51.75" customHeight="1">
      <c r="A32" s="337"/>
      <c r="B32" s="337"/>
      <c r="C32" s="337"/>
      <c r="D32" s="338"/>
      <c r="E32" s="338"/>
      <c r="F32" s="337"/>
      <c r="G32" s="338"/>
      <c r="H32" s="321" t="s">
        <v>398</v>
      </c>
      <c r="I32" s="323">
        <f>SUM(I28:I31)</f>
        <v>6531.21</v>
      </c>
    </row>
    <row r="33" spans="1:9" ht="28.5" customHeight="1">
      <c r="A33" s="339" t="s">
        <v>666</v>
      </c>
      <c r="B33" s="340"/>
      <c r="C33" s="340"/>
      <c r="D33" s="340"/>
      <c r="E33" s="340"/>
      <c r="F33" s="340"/>
      <c r="G33" s="340"/>
      <c r="H33" s="340"/>
      <c r="I33" s="340"/>
    </row>
    <row r="34" spans="1:9" ht="12.75">
      <c r="A34" s="337"/>
      <c r="B34" s="337"/>
      <c r="C34" s="337"/>
      <c r="D34" s="338"/>
      <c r="E34" s="338"/>
      <c r="F34" s="337"/>
      <c r="G34" s="338"/>
      <c r="H34" s="337"/>
      <c r="I34" s="341"/>
    </row>
    <row r="35" spans="1:9" ht="15">
      <c r="A35" s="337"/>
      <c r="B35" s="337"/>
      <c r="C35" s="337"/>
      <c r="D35" s="338"/>
      <c r="E35" s="338"/>
      <c r="F35" s="337"/>
      <c r="G35" s="338"/>
      <c r="H35" s="342" t="s">
        <v>667</v>
      </c>
      <c r="I35" s="343">
        <f>I32+I26+I21+I17+I12</f>
        <v>58899.130000000005</v>
      </c>
    </row>
  </sheetData>
  <mergeCells count="7">
    <mergeCell ref="A1:D1"/>
    <mergeCell ref="A3:I3"/>
    <mergeCell ref="A5:I5"/>
    <mergeCell ref="A13:I13"/>
    <mergeCell ref="A18:I18"/>
    <mergeCell ref="A22:I22"/>
    <mergeCell ref="A27:I27"/>
  </mergeCells>
  <printOptions/>
  <pageMargins left="0.7" right="0.7" top="0.75" bottom="0.75" header="0.5118055555555555" footer="0.5118055555555555"/>
  <pageSetup horizontalDpi="300" verticalDpi="300" orientation="portrait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joanna.mitygowska</cp:lastModifiedBy>
  <dcterms:modified xsi:type="dcterms:W3CDTF">2016-11-21T08:32:07Z</dcterms:modified>
  <cp:category/>
  <cp:version/>
  <cp:contentType/>
  <cp:contentStatus/>
</cp:coreProperties>
</file>